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240" windowHeight="8025" tabRatio="785" activeTab="16"/>
  </bookViews>
  <sheets>
    <sheet name="4°" sheetId="2" r:id="rId1"/>
    <sheet name="3°EA" sheetId="1" r:id="rId2"/>
    <sheet name="CAPA TP 1&amp;2" sheetId="4" r:id="rId3"/>
    <sheet name="CAP PE 1" sheetId="5" r:id="rId4"/>
    <sheet name="CAP PE2" sheetId="6" r:id="rId5"/>
    <sheet name="CAP PE 1 AN" sheetId="7" r:id="rId6"/>
    <sheet name="seconde vente" sheetId="8" r:id="rId7"/>
    <sheet name="seconde AP" sheetId="9" r:id="rId8"/>
    <sheet name="1ère TCV" sheetId="10" r:id="rId9"/>
    <sheet name="1ère AP" sheetId="11" r:id="rId10"/>
    <sheet name="Tale TCV" sheetId="12" r:id="rId11"/>
    <sheet name="Tale AP" sheetId="13" r:id="rId12"/>
    <sheet name="planning toutes classes" sheetId="14" r:id="rId13"/>
    <sheet name="planning internes" sheetId="3" r:id="rId14"/>
    <sheet name="dates rentrées" sheetId="15" r:id="rId15"/>
    <sheet name="services" sheetId="16" state="hidden" r:id="rId16"/>
    <sheet name="SERVICES2" sheetId="18" r:id="rId17"/>
  </sheets>
  <calcPr calcId="145621"/>
</workbook>
</file>

<file path=xl/calcChain.xml><?xml version="1.0" encoding="utf-8"?>
<calcChain xmlns="http://schemas.openxmlformats.org/spreadsheetml/2006/main">
  <c r="F49" i="18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B7"/>
  <c r="D7" s="1"/>
  <c r="B8" l="1"/>
  <c r="B7" i="14"/>
  <c r="B8" s="1"/>
  <c r="D7" i="7"/>
  <c r="B7"/>
  <c r="B8" s="1"/>
  <c r="B7" i="6"/>
  <c r="B8" s="1"/>
  <c r="B8" i="5"/>
  <c r="D8" s="1"/>
  <c r="D7"/>
  <c r="B7"/>
  <c r="AV53" i="3"/>
  <c r="AT53"/>
  <c r="AS53"/>
  <c r="AU53" s="1"/>
  <c r="AR53"/>
  <c r="AV52"/>
  <c r="AT52"/>
  <c r="AS52"/>
  <c r="AU52" s="1"/>
  <c r="AR52"/>
  <c r="AQ51"/>
  <c r="AP51"/>
  <c r="AO51"/>
  <c r="AL51"/>
  <c r="AK51"/>
  <c r="AJ51"/>
  <c r="AG51"/>
  <c r="AF51"/>
  <c r="AE51"/>
  <c r="AB51"/>
  <c r="AA51"/>
  <c r="Z51"/>
  <c r="X51"/>
  <c r="W51"/>
  <c r="V51"/>
  <c r="T51"/>
  <c r="S51"/>
  <c r="R51"/>
  <c r="P51"/>
  <c r="O51"/>
  <c r="N51"/>
  <c r="L51"/>
  <c r="K51"/>
  <c r="J51"/>
  <c r="H51"/>
  <c r="G51"/>
  <c r="F51"/>
  <c r="AQ50"/>
  <c r="AP50"/>
  <c r="AO50"/>
  <c r="AL50"/>
  <c r="AK50"/>
  <c r="AJ50"/>
  <c r="AG50"/>
  <c r="AF50"/>
  <c r="AE50"/>
  <c r="AB50"/>
  <c r="AA50"/>
  <c r="Z50"/>
  <c r="X50"/>
  <c r="W50"/>
  <c r="V50"/>
  <c r="T50"/>
  <c r="S50"/>
  <c r="R50"/>
  <c r="P50"/>
  <c r="O50"/>
  <c r="N50"/>
  <c r="L50"/>
  <c r="K50"/>
  <c r="J50"/>
  <c r="H50"/>
  <c r="G50"/>
  <c r="F50"/>
  <c r="AQ49"/>
  <c r="AP49"/>
  <c r="AO49"/>
  <c r="AL49"/>
  <c r="AK49"/>
  <c r="AJ49"/>
  <c r="AG49"/>
  <c r="AF49"/>
  <c r="AE49"/>
  <c r="AB49"/>
  <c r="AA49"/>
  <c r="Z49"/>
  <c r="X49"/>
  <c r="W49"/>
  <c r="V49"/>
  <c r="T49"/>
  <c r="S49"/>
  <c r="R49"/>
  <c r="P49"/>
  <c r="O49"/>
  <c r="N49"/>
  <c r="L49"/>
  <c r="K49"/>
  <c r="J49"/>
  <c r="H49"/>
  <c r="G49"/>
  <c r="F49"/>
  <c r="AQ48"/>
  <c r="AP48"/>
  <c r="AO48"/>
  <c r="AL48"/>
  <c r="AK48"/>
  <c r="AJ48"/>
  <c r="AG48"/>
  <c r="AF48"/>
  <c r="AE48"/>
  <c r="AB48"/>
  <c r="AA48"/>
  <c r="Z48"/>
  <c r="X48"/>
  <c r="W48"/>
  <c r="V48"/>
  <c r="T48"/>
  <c r="S48"/>
  <c r="R48"/>
  <c r="P48"/>
  <c r="O48"/>
  <c r="N48"/>
  <c r="L48"/>
  <c r="K48"/>
  <c r="J48"/>
  <c r="H48"/>
  <c r="G48"/>
  <c r="F48"/>
  <c r="AR48" s="1"/>
  <c r="AQ47"/>
  <c r="AP47"/>
  <c r="AO47"/>
  <c r="AL47"/>
  <c r="AK47"/>
  <c r="AJ47"/>
  <c r="AG47"/>
  <c r="AF47"/>
  <c r="AE47"/>
  <c r="AB47"/>
  <c r="AA47"/>
  <c r="Z47"/>
  <c r="X47"/>
  <c r="W47"/>
  <c r="V47"/>
  <c r="T47"/>
  <c r="S47"/>
  <c r="R47"/>
  <c r="P47"/>
  <c r="O47"/>
  <c r="N47"/>
  <c r="L47"/>
  <c r="K47"/>
  <c r="J47"/>
  <c r="H47"/>
  <c r="G47"/>
  <c r="F47"/>
  <c r="AQ46"/>
  <c r="AP46"/>
  <c r="AO46"/>
  <c r="AL46"/>
  <c r="AK46"/>
  <c r="AJ46"/>
  <c r="AG46"/>
  <c r="AF46"/>
  <c r="AE46"/>
  <c r="AB46"/>
  <c r="AA46"/>
  <c r="Z46"/>
  <c r="X46"/>
  <c r="W46"/>
  <c r="V46"/>
  <c r="T46"/>
  <c r="S46"/>
  <c r="R46"/>
  <c r="P46"/>
  <c r="O46"/>
  <c r="N46"/>
  <c r="L46"/>
  <c r="K46"/>
  <c r="J46"/>
  <c r="H46"/>
  <c r="AV46" s="1"/>
  <c r="G46"/>
  <c r="F46"/>
  <c r="AQ45"/>
  <c r="AP45"/>
  <c r="AO45"/>
  <c r="AL45"/>
  <c r="AK45"/>
  <c r="AJ45"/>
  <c r="AG45"/>
  <c r="AF45"/>
  <c r="AE45"/>
  <c r="AB45"/>
  <c r="AA45"/>
  <c r="Z45"/>
  <c r="X45"/>
  <c r="W45"/>
  <c r="V45"/>
  <c r="T45"/>
  <c r="S45"/>
  <c r="R45"/>
  <c r="P45"/>
  <c r="O45"/>
  <c r="N45"/>
  <c r="L45"/>
  <c r="K45"/>
  <c r="J45"/>
  <c r="H45"/>
  <c r="G45"/>
  <c r="F45"/>
  <c r="AQ44"/>
  <c r="AP44"/>
  <c r="AO44"/>
  <c r="AL44"/>
  <c r="AK44"/>
  <c r="AJ44"/>
  <c r="AG44"/>
  <c r="AF44"/>
  <c r="AE44"/>
  <c r="AB44"/>
  <c r="AA44"/>
  <c r="Z44"/>
  <c r="X44"/>
  <c r="W44"/>
  <c r="V44"/>
  <c r="T44"/>
  <c r="S44"/>
  <c r="R44"/>
  <c r="P44"/>
  <c r="O44"/>
  <c r="N44"/>
  <c r="L44"/>
  <c r="K44"/>
  <c r="J44"/>
  <c r="H44"/>
  <c r="G44"/>
  <c r="F44"/>
  <c r="AR44" s="1"/>
  <c r="AQ43"/>
  <c r="AP43"/>
  <c r="AO43"/>
  <c r="AL43"/>
  <c r="AK43"/>
  <c r="AJ43"/>
  <c r="AG43"/>
  <c r="AF43"/>
  <c r="AE43"/>
  <c r="AB43"/>
  <c r="AA43"/>
  <c r="Z43"/>
  <c r="X43"/>
  <c r="W43"/>
  <c r="V43"/>
  <c r="T43"/>
  <c r="S43"/>
  <c r="R43"/>
  <c r="P43"/>
  <c r="O43"/>
  <c r="N43"/>
  <c r="L43"/>
  <c r="K43"/>
  <c r="J43"/>
  <c r="H43"/>
  <c r="G43"/>
  <c r="F43"/>
  <c r="AQ42"/>
  <c r="AP42"/>
  <c r="AO42"/>
  <c r="AL42"/>
  <c r="AK42"/>
  <c r="AJ42"/>
  <c r="AG42"/>
  <c r="AF42"/>
  <c r="AE42"/>
  <c r="AB42"/>
  <c r="AA42"/>
  <c r="Z42"/>
  <c r="X42"/>
  <c r="W42"/>
  <c r="V42"/>
  <c r="T42"/>
  <c r="S42"/>
  <c r="R42"/>
  <c r="P42"/>
  <c r="O42"/>
  <c r="N42"/>
  <c r="L42"/>
  <c r="K42"/>
  <c r="J42"/>
  <c r="H42"/>
  <c r="AV42" s="1"/>
  <c r="G42"/>
  <c r="F42"/>
  <c r="AV41"/>
  <c r="AT41"/>
  <c r="AS41"/>
  <c r="AR41"/>
  <c r="AV40"/>
  <c r="AU40"/>
  <c r="AW40" s="1"/>
  <c r="AT40"/>
  <c r="AS40"/>
  <c r="AR40"/>
  <c r="AQ39"/>
  <c r="AP39"/>
  <c r="AO39"/>
  <c r="AL39"/>
  <c r="AK39"/>
  <c r="AJ39"/>
  <c r="AG39"/>
  <c r="AF39"/>
  <c r="AE39"/>
  <c r="T39"/>
  <c r="S39"/>
  <c r="R39"/>
  <c r="P39"/>
  <c r="O39"/>
  <c r="N39"/>
  <c r="L39"/>
  <c r="K39"/>
  <c r="J39"/>
  <c r="H39"/>
  <c r="G39"/>
  <c r="F39"/>
  <c r="AR39" s="1"/>
  <c r="AQ38"/>
  <c r="AP38"/>
  <c r="AO38"/>
  <c r="AL38"/>
  <c r="AK38"/>
  <c r="AJ38"/>
  <c r="AG38"/>
  <c r="AF38"/>
  <c r="AE38"/>
  <c r="AB38"/>
  <c r="AA38"/>
  <c r="Z38"/>
  <c r="X38"/>
  <c r="W38"/>
  <c r="V38"/>
  <c r="T38"/>
  <c r="S38"/>
  <c r="R38"/>
  <c r="P38"/>
  <c r="O38"/>
  <c r="N38"/>
  <c r="L38"/>
  <c r="K38"/>
  <c r="J38"/>
  <c r="H38"/>
  <c r="G38"/>
  <c r="F38"/>
  <c r="AQ37"/>
  <c r="AP37"/>
  <c r="AO37"/>
  <c r="AL37"/>
  <c r="AK37"/>
  <c r="AJ37"/>
  <c r="AG37"/>
  <c r="AF37"/>
  <c r="AE37"/>
  <c r="AB37"/>
  <c r="AA37"/>
  <c r="Z37"/>
  <c r="X37"/>
  <c r="W37"/>
  <c r="V37"/>
  <c r="T37"/>
  <c r="S37"/>
  <c r="R37"/>
  <c r="P37"/>
  <c r="O37"/>
  <c r="N37"/>
  <c r="L37"/>
  <c r="K37"/>
  <c r="J37"/>
  <c r="H37"/>
  <c r="AV37" s="1"/>
  <c r="G37"/>
  <c r="F37"/>
  <c r="AQ36"/>
  <c r="AP36"/>
  <c r="AO36"/>
  <c r="AL36"/>
  <c r="AK36"/>
  <c r="AJ36"/>
  <c r="AG36"/>
  <c r="AF36"/>
  <c r="AE36"/>
  <c r="AB36"/>
  <c r="AA36"/>
  <c r="Z36"/>
  <c r="X36"/>
  <c r="W36"/>
  <c r="V36"/>
  <c r="T36"/>
  <c r="S36"/>
  <c r="R36"/>
  <c r="P36"/>
  <c r="O36"/>
  <c r="N36"/>
  <c r="L36"/>
  <c r="K36"/>
  <c r="J36"/>
  <c r="H36"/>
  <c r="G36"/>
  <c r="F36"/>
  <c r="AQ35"/>
  <c r="AP35"/>
  <c r="AO35"/>
  <c r="AL35"/>
  <c r="AK35"/>
  <c r="AJ35"/>
  <c r="AG35"/>
  <c r="AF35"/>
  <c r="AE35"/>
  <c r="AB35"/>
  <c r="AA35"/>
  <c r="Z35"/>
  <c r="X35"/>
  <c r="W35"/>
  <c r="V35"/>
  <c r="T35"/>
  <c r="S35"/>
  <c r="R35"/>
  <c r="P35"/>
  <c r="O35"/>
  <c r="N35"/>
  <c r="L35"/>
  <c r="K35"/>
  <c r="J35"/>
  <c r="H35"/>
  <c r="G35"/>
  <c r="F35"/>
  <c r="AR35" s="1"/>
  <c r="AQ34"/>
  <c r="AP34"/>
  <c r="AO34"/>
  <c r="AL34"/>
  <c r="AK34"/>
  <c r="AJ34"/>
  <c r="AG34"/>
  <c r="AF34"/>
  <c r="AE34"/>
  <c r="AB34"/>
  <c r="AA34"/>
  <c r="Z34"/>
  <c r="X34"/>
  <c r="W34"/>
  <c r="V34"/>
  <c r="T34"/>
  <c r="S34"/>
  <c r="R34"/>
  <c r="P34"/>
  <c r="O34"/>
  <c r="N34"/>
  <c r="L34"/>
  <c r="K34"/>
  <c r="J34"/>
  <c r="H34"/>
  <c r="G34"/>
  <c r="F34"/>
  <c r="AV33"/>
  <c r="AT33"/>
  <c r="AS33"/>
  <c r="AU33" s="1"/>
  <c r="AR33"/>
  <c r="AV32"/>
  <c r="AT32"/>
  <c r="AS32"/>
  <c r="AU32" s="1"/>
  <c r="AR32"/>
  <c r="AQ31"/>
  <c r="AP31"/>
  <c r="AO31"/>
  <c r="AL31"/>
  <c r="AK31"/>
  <c r="AJ31"/>
  <c r="AG31"/>
  <c r="AF31"/>
  <c r="AE31"/>
  <c r="AB31"/>
  <c r="AA31"/>
  <c r="Z31"/>
  <c r="X31"/>
  <c r="W31"/>
  <c r="V31"/>
  <c r="T31"/>
  <c r="S31"/>
  <c r="R31"/>
  <c r="P31"/>
  <c r="O31"/>
  <c r="N31"/>
  <c r="L31"/>
  <c r="K31"/>
  <c r="J31"/>
  <c r="H31"/>
  <c r="AV31" s="1"/>
  <c r="G31"/>
  <c r="F31"/>
  <c r="AQ30"/>
  <c r="AP30"/>
  <c r="AO30"/>
  <c r="AL30"/>
  <c r="AK30"/>
  <c r="AJ30"/>
  <c r="AG30"/>
  <c r="AF30"/>
  <c r="AE30"/>
  <c r="AB30"/>
  <c r="AA30"/>
  <c r="Z30"/>
  <c r="X30"/>
  <c r="W30"/>
  <c r="V30"/>
  <c r="T30"/>
  <c r="S30"/>
  <c r="R30"/>
  <c r="P30"/>
  <c r="O30"/>
  <c r="N30"/>
  <c r="L30"/>
  <c r="K30"/>
  <c r="J30"/>
  <c r="H30"/>
  <c r="G30"/>
  <c r="AR30" s="1"/>
  <c r="F30"/>
  <c r="AQ29"/>
  <c r="AP29"/>
  <c r="AO29"/>
  <c r="AL29"/>
  <c r="AK29"/>
  <c r="AJ29"/>
  <c r="AG29"/>
  <c r="AF29"/>
  <c r="AE29"/>
  <c r="AB29"/>
  <c r="AA29"/>
  <c r="Z29"/>
  <c r="X29"/>
  <c r="W29"/>
  <c r="V29"/>
  <c r="T29"/>
  <c r="S29"/>
  <c r="R29"/>
  <c r="P29"/>
  <c r="O29"/>
  <c r="N29"/>
  <c r="L29"/>
  <c r="K29"/>
  <c r="AT29" s="1"/>
  <c r="J29"/>
  <c r="H29"/>
  <c r="G29"/>
  <c r="F29"/>
  <c r="AR29" s="1"/>
  <c r="AQ28"/>
  <c r="AP28"/>
  <c r="AO28"/>
  <c r="AL28"/>
  <c r="AK28"/>
  <c r="AJ28"/>
  <c r="AG28"/>
  <c r="AF28"/>
  <c r="AE28"/>
  <c r="AB28"/>
  <c r="AA28"/>
  <c r="Z28"/>
  <c r="X28"/>
  <c r="W28"/>
  <c r="V28"/>
  <c r="T28"/>
  <c r="S28"/>
  <c r="R28"/>
  <c r="P28"/>
  <c r="O28"/>
  <c r="N28"/>
  <c r="L28"/>
  <c r="K28"/>
  <c r="J28"/>
  <c r="AS28" s="1"/>
  <c r="H28"/>
  <c r="G28"/>
  <c r="F28"/>
  <c r="AQ27"/>
  <c r="AP27"/>
  <c r="AO27"/>
  <c r="AL27"/>
  <c r="AK27"/>
  <c r="AJ27"/>
  <c r="AG27"/>
  <c r="AF27"/>
  <c r="AE27"/>
  <c r="AB27"/>
  <c r="AA27"/>
  <c r="Z27"/>
  <c r="X27"/>
  <c r="W27"/>
  <c r="V27"/>
  <c r="T27"/>
  <c r="S27"/>
  <c r="R27"/>
  <c r="P27"/>
  <c r="O27"/>
  <c r="N27"/>
  <c r="L27"/>
  <c r="K27"/>
  <c r="J27"/>
  <c r="H27"/>
  <c r="AV27" s="1"/>
  <c r="G27"/>
  <c r="F27"/>
  <c r="AQ26"/>
  <c r="AP26"/>
  <c r="AO26"/>
  <c r="AL26"/>
  <c r="AK26"/>
  <c r="AJ26"/>
  <c r="AG26"/>
  <c r="AF26"/>
  <c r="AE26"/>
  <c r="AB26"/>
  <c r="AA26"/>
  <c r="Z26"/>
  <c r="X26"/>
  <c r="W26"/>
  <c r="V26"/>
  <c r="T26"/>
  <c r="S26"/>
  <c r="R26"/>
  <c r="P26"/>
  <c r="O26"/>
  <c r="N26"/>
  <c r="L26"/>
  <c r="K26"/>
  <c r="J26"/>
  <c r="H26"/>
  <c r="G26"/>
  <c r="AR26" s="1"/>
  <c r="F26"/>
  <c r="AB25"/>
  <c r="AA25"/>
  <c r="Z25"/>
  <c r="X25"/>
  <c r="AV25" s="1"/>
  <c r="W25"/>
  <c r="V25"/>
  <c r="T25"/>
  <c r="S25"/>
  <c r="AT25" s="1"/>
  <c r="R25"/>
  <c r="AB24"/>
  <c r="AA24"/>
  <c r="Z24"/>
  <c r="X24"/>
  <c r="W24"/>
  <c r="V24"/>
  <c r="T24"/>
  <c r="S24"/>
  <c r="R24"/>
  <c r="AQ23"/>
  <c r="AP23"/>
  <c r="AO23"/>
  <c r="AL23"/>
  <c r="AK23"/>
  <c r="AJ23"/>
  <c r="AG23"/>
  <c r="AF23"/>
  <c r="AE23"/>
  <c r="P23"/>
  <c r="O23"/>
  <c r="N23"/>
  <c r="L23"/>
  <c r="K23"/>
  <c r="J23"/>
  <c r="H23"/>
  <c r="G23"/>
  <c r="F23"/>
  <c r="AQ22"/>
  <c r="AP22"/>
  <c r="AO22"/>
  <c r="AL22"/>
  <c r="AK22"/>
  <c r="AJ22"/>
  <c r="AG22"/>
  <c r="AF22"/>
  <c r="AE22"/>
  <c r="AB22"/>
  <c r="AA22"/>
  <c r="Z22"/>
  <c r="X22"/>
  <c r="W22"/>
  <c r="V22"/>
  <c r="T22"/>
  <c r="S22"/>
  <c r="R22"/>
  <c r="P22"/>
  <c r="O22"/>
  <c r="N22"/>
  <c r="L22"/>
  <c r="K22"/>
  <c r="J22"/>
  <c r="H22"/>
  <c r="G22"/>
  <c r="F22"/>
  <c r="AQ21"/>
  <c r="AP21"/>
  <c r="AO21"/>
  <c r="AL21"/>
  <c r="AK21"/>
  <c r="AJ21"/>
  <c r="AG21"/>
  <c r="AF21"/>
  <c r="AE21"/>
  <c r="AB21"/>
  <c r="AA21"/>
  <c r="Z21"/>
  <c r="X21"/>
  <c r="W21"/>
  <c r="V21"/>
  <c r="T21"/>
  <c r="S21"/>
  <c r="R21"/>
  <c r="P21"/>
  <c r="O21"/>
  <c r="N21"/>
  <c r="L21"/>
  <c r="K21"/>
  <c r="J21"/>
  <c r="H21"/>
  <c r="G21"/>
  <c r="F21"/>
  <c r="AQ20"/>
  <c r="AP20"/>
  <c r="AO20"/>
  <c r="AL20"/>
  <c r="AK20"/>
  <c r="AJ20"/>
  <c r="AG20"/>
  <c r="AF20"/>
  <c r="AE20"/>
  <c r="AB20"/>
  <c r="AA20"/>
  <c r="Z20"/>
  <c r="X20"/>
  <c r="W20"/>
  <c r="V20"/>
  <c r="T20"/>
  <c r="S20"/>
  <c r="R20"/>
  <c r="P20"/>
  <c r="O20"/>
  <c r="N20"/>
  <c r="L20"/>
  <c r="K20"/>
  <c r="J20"/>
  <c r="H20"/>
  <c r="G20"/>
  <c r="F20"/>
  <c r="AQ19"/>
  <c r="AP19"/>
  <c r="AO19"/>
  <c r="AL19"/>
  <c r="AK19"/>
  <c r="AJ19"/>
  <c r="AG19"/>
  <c r="AF19"/>
  <c r="AE19"/>
  <c r="AB19"/>
  <c r="AA19"/>
  <c r="Z19"/>
  <c r="X19"/>
  <c r="W19"/>
  <c r="V19"/>
  <c r="T19"/>
  <c r="S19"/>
  <c r="R19"/>
  <c r="P19"/>
  <c r="O19"/>
  <c r="N19"/>
  <c r="L19"/>
  <c r="K19"/>
  <c r="J19"/>
  <c r="H19"/>
  <c r="AV19" s="1"/>
  <c r="G19"/>
  <c r="F19"/>
  <c r="AQ18"/>
  <c r="AP18"/>
  <c r="AO18"/>
  <c r="AL18"/>
  <c r="AK18"/>
  <c r="AJ18"/>
  <c r="AG18"/>
  <c r="AF18"/>
  <c r="AE18"/>
  <c r="AB18"/>
  <c r="AA18"/>
  <c r="Z18"/>
  <c r="X18"/>
  <c r="W18"/>
  <c r="V18"/>
  <c r="T18"/>
  <c r="S18"/>
  <c r="R18"/>
  <c r="P18"/>
  <c r="O18"/>
  <c r="N18"/>
  <c r="L18"/>
  <c r="K18"/>
  <c r="J18"/>
  <c r="H18"/>
  <c r="AR18" s="1"/>
  <c r="G18"/>
  <c r="F18"/>
  <c r="AQ17"/>
  <c r="AP17"/>
  <c r="AO17"/>
  <c r="AL17"/>
  <c r="AK17"/>
  <c r="AJ17"/>
  <c r="AG17"/>
  <c r="AF17"/>
  <c r="AE17"/>
  <c r="AB17"/>
  <c r="AA17"/>
  <c r="Z17"/>
  <c r="X17"/>
  <c r="W17"/>
  <c r="V17"/>
  <c r="T17"/>
  <c r="S17"/>
  <c r="R17"/>
  <c r="P17"/>
  <c r="O17"/>
  <c r="N17"/>
  <c r="L17"/>
  <c r="K17"/>
  <c r="J17"/>
  <c r="H17"/>
  <c r="G17"/>
  <c r="F17"/>
  <c r="AV16"/>
  <c r="AT16"/>
  <c r="AS16"/>
  <c r="AR16"/>
  <c r="AX15"/>
  <c r="AR15"/>
  <c r="AQ14"/>
  <c r="AP14"/>
  <c r="AO14"/>
  <c r="AL14"/>
  <c r="AK14"/>
  <c r="AJ14"/>
  <c r="AG14"/>
  <c r="AF14"/>
  <c r="AE14"/>
  <c r="AS14" s="1"/>
  <c r="P14"/>
  <c r="O14"/>
  <c r="N14"/>
  <c r="L14"/>
  <c r="K14"/>
  <c r="J14"/>
  <c r="H14"/>
  <c r="G14"/>
  <c r="AT14" s="1"/>
  <c r="F14"/>
  <c r="AQ13"/>
  <c r="AP13"/>
  <c r="AO13"/>
  <c r="AL13"/>
  <c r="AK13"/>
  <c r="AJ13"/>
  <c r="AG13"/>
  <c r="AF13"/>
  <c r="AE13"/>
  <c r="AB13"/>
  <c r="AA13"/>
  <c r="Z13"/>
  <c r="X13"/>
  <c r="W13"/>
  <c r="V13"/>
  <c r="T13"/>
  <c r="S13"/>
  <c r="R13"/>
  <c r="P13"/>
  <c r="O13"/>
  <c r="N13"/>
  <c r="L13"/>
  <c r="K13"/>
  <c r="J13"/>
  <c r="H13"/>
  <c r="G13"/>
  <c r="F13"/>
  <c r="AS13" s="1"/>
  <c r="AQ12"/>
  <c r="AP12"/>
  <c r="AO12"/>
  <c r="AL12"/>
  <c r="AK12"/>
  <c r="AJ12"/>
  <c r="AG12"/>
  <c r="AF12"/>
  <c r="AE12"/>
  <c r="AB12"/>
  <c r="AA12"/>
  <c r="Z12"/>
  <c r="X12"/>
  <c r="W12"/>
  <c r="V12"/>
  <c r="T12"/>
  <c r="S12"/>
  <c r="R12"/>
  <c r="P12"/>
  <c r="O12"/>
  <c r="N12"/>
  <c r="L12"/>
  <c r="K12"/>
  <c r="J12"/>
  <c r="H12"/>
  <c r="G12"/>
  <c r="F12"/>
  <c r="AQ11"/>
  <c r="AP11"/>
  <c r="AO11"/>
  <c r="AL11"/>
  <c r="AK11"/>
  <c r="AJ11"/>
  <c r="AG11"/>
  <c r="AF11"/>
  <c r="AE11"/>
  <c r="AB11"/>
  <c r="AA11"/>
  <c r="Z11"/>
  <c r="X11"/>
  <c r="W11"/>
  <c r="V11"/>
  <c r="T11"/>
  <c r="S11"/>
  <c r="R11"/>
  <c r="P11"/>
  <c r="O11"/>
  <c r="N11"/>
  <c r="L11"/>
  <c r="K11"/>
  <c r="J11"/>
  <c r="H11"/>
  <c r="AV11" s="1"/>
  <c r="G11"/>
  <c r="F11"/>
  <c r="AQ10"/>
  <c r="AP10"/>
  <c r="AO10"/>
  <c r="AL10"/>
  <c r="AK10"/>
  <c r="AJ10"/>
  <c r="AG10"/>
  <c r="AF10"/>
  <c r="AE10"/>
  <c r="AB10"/>
  <c r="AA10"/>
  <c r="Z10"/>
  <c r="X10"/>
  <c r="W10"/>
  <c r="V10"/>
  <c r="T10"/>
  <c r="S10"/>
  <c r="R10"/>
  <c r="P10"/>
  <c r="O10"/>
  <c r="N10"/>
  <c r="L10"/>
  <c r="K10"/>
  <c r="J10"/>
  <c r="H10"/>
  <c r="G10"/>
  <c r="F10"/>
  <c r="AQ9"/>
  <c r="AP9"/>
  <c r="AO9"/>
  <c r="AL9"/>
  <c r="AK9"/>
  <c r="AJ9"/>
  <c r="AG9"/>
  <c r="AF9"/>
  <c r="AE9"/>
  <c r="AB9"/>
  <c r="AA9"/>
  <c r="Z9"/>
  <c r="X9"/>
  <c r="W9"/>
  <c r="V9"/>
  <c r="T9"/>
  <c r="S9"/>
  <c r="R9"/>
  <c r="P9"/>
  <c r="O9"/>
  <c r="N9"/>
  <c r="L9"/>
  <c r="K9"/>
  <c r="J9"/>
  <c r="H9"/>
  <c r="G9"/>
  <c r="F9"/>
  <c r="AQ8"/>
  <c r="AP8"/>
  <c r="AO8"/>
  <c r="AL8"/>
  <c r="AK8"/>
  <c r="AJ8"/>
  <c r="AG8"/>
  <c r="AF8"/>
  <c r="AE8"/>
  <c r="AB8"/>
  <c r="AA8"/>
  <c r="Z8"/>
  <c r="X8"/>
  <c r="W8"/>
  <c r="V8"/>
  <c r="T8"/>
  <c r="S8"/>
  <c r="R8"/>
  <c r="P8"/>
  <c r="O8"/>
  <c r="N8"/>
  <c r="L8"/>
  <c r="K8"/>
  <c r="J8"/>
  <c r="H8"/>
  <c r="G8"/>
  <c r="F8"/>
  <c r="B8"/>
  <c r="B9" s="1"/>
  <c r="AO6"/>
  <c r="AJ6"/>
  <c r="AE6"/>
  <c r="Z6"/>
  <c r="AZ3" s="1"/>
  <c r="V6"/>
  <c r="R6"/>
  <c r="N6"/>
  <c r="J6"/>
  <c r="F6"/>
  <c r="AO3"/>
  <c r="AQ3" s="1"/>
  <c r="AJ3"/>
  <c r="AL3" s="1"/>
  <c r="AE3"/>
  <c r="AG3" s="1"/>
  <c r="Z3"/>
  <c r="AA3" s="1"/>
  <c r="V3"/>
  <c r="W3" s="1"/>
  <c r="R3"/>
  <c r="S3" s="1"/>
  <c r="N3"/>
  <c r="O3" s="1"/>
  <c r="J3"/>
  <c r="K3" s="1"/>
  <c r="F3"/>
  <c r="G3" s="1"/>
  <c r="D8" i="18" l="1"/>
  <c r="B9"/>
  <c r="AS27" i="3"/>
  <c r="AT28"/>
  <c r="AU28" s="1"/>
  <c r="AV29"/>
  <c r="AS30"/>
  <c r="AS31"/>
  <c r="AU31" s="1"/>
  <c r="AT31"/>
  <c r="AW33"/>
  <c r="AV35"/>
  <c r="AV39"/>
  <c r="AV8"/>
  <c r="AF3"/>
  <c r="AS9"/>
  <c r="AS10"/>
  <c r="AU10" s="1"/>
  <c r="AT10"/>
  <c r="AT11"/>
  <c r="AR12"/>
  <c r="AT19"/>
  <c r="AV20"/>
  <c r="AS21"/>
  <c r="AS22"/>
  <c r="AU22" s="1"/>
  <c r="AT22"/>
  <c r="AR23"/>
  <c r="AV23"/>
  <c r="AS24"/>
  <c r="AV28"/>
  <c r="AV34"/>
  <c r="AS35"/>
  <c r="AR36"/>
  <c r="AT36"/>
  <c r="AR37"/>
  <c r="AV38"/>
  <c r="AS39"/>
  <c r="AT42"/>
  <c r="AV43"/>
  <c r="AS44"/>
  <c r="AR45"/>
  <c r="AT45"/>
  <c r="AT46"/>
  <c r="AV47"/>
  <c r="AS48"/>
  <c r="AR49"/>
  <c r="AR50"/>
  <c r="AV51"/>
  <c r="AY3"/>
  <c r="BA3" s="1"/>
  <c r="AS8"/>
  <c r="AT9"/>
  <c r="AV10"/>
  <c r="AS12"/>
  <c r="AT13"/>
  <c r="AV17"/>
  <c r="AV18"/>
  <c r="AS19"/>
  <c r="AU19" s="1"/>
  <c r="AR20"/>
  <c r="AT20"/>
  <c r="AR21"/>
  <c r="AV22"/>
  <c r="AT23"/>
  <c r="AT24"/>
  <c r="AV24"/>
  <c r="AS25"/>
  <c r="AU25" s="1"/>
  <c r="AW25" s="1"/>
  <c r="AV26"/>
  <c r="AR28"/>
  <c r="AV30"/>
  <c r="AS34"/>
  <c r="AU34" s="1"/>
  <c r="AT34"/>
  <c r="AT35"/>
  <c r="AV36"/>
  <c r="AS37"/>
  <c r="AS38"/>
  <c r="AT38"/>
  <c r="AT39"/>
  <c r="AS43"/>
  <c r="AT44"/>
  <c r="AV45"/>
  <c r="AS47"/>
  <c r="AT48"/>
  <c r="AS51"/>
  <c r="AU13"/>
  <c r="AX13" s="1"/>
  <c r="AU14"/>
  <c r="AT8"/>
  <c r="AK3"/>
  <c r="AV9"/>
  <c r="AS11"/>
  <c r="AU11" s="1"/>
  <c r="AT12"/>
  <c r="AS17"/>
  <c r="AV21"/>
  <c r="AS23"/>
  <c r="AR25"/>
  <c r="AS26"/>
  <c r="AT27"/>
  <c r="AS42"/>
  <c r="AU42" s="1"/>
  <c r="AT43"/>
  <c r="AV44"/>
  <c r="AS46"/>
  <c r="AT47"/>
  <c r="AV48"/>
  <c r="AT51"/>
  <c r="AV50"/>
  <c r="AS50"/>
  <c r="D8" i="14"/>
  <c r="B9"/>
  <c r="D7"/>
  <c r="D8" i="7"/>
  <c r="B9"/>
  <c r="D8" i="6"/>
  <c r="B9"/>
  <c r="D7"/>
  <c r="AT49" i="3"/>
  <c r="AV49"/>
  <c r="B9" i="5"/>
  <c r="AU41" i="3"/>
  <c r="AW41" s="1"/>
  <c r="AU16"/>
  <c r="AW16" s="1"/>
  <c r="AX10"/>
  <c r="AW10"/>
  <c r="AU9"/>
  <c r="AX14"/>
  <c r="AW13"/>
  <c r="AX11"/>
  <c r="AW11"/>
  <c r="D9"/>
  <c r="B10"/>
  <c r="AR8"/>
  <c r="D8"/>
  <c r="AR11"/>
  <c r="AV13"/>
  <c r="AV14"/>
  <c r="AW14" s="1"/>
  <c r="AS18"/>
  <c r="AT18"/>
  <c r="AU51"/>
  <c r="AR10"/>
  <c r="AR17"/>
  <c r="AT17"/>
  <c r="AU17" s="1"/>
  <c r="AR19"/>
  <c r="AU23"/>
  <c r="AU24"/>
  <c r="AX32"/>
  <c r="AW32"/>
  <c r="AX34"/>
  <c r="AW34"/>
  <c r="AU44"/>
  <c r="AU48"/>
  <c r="AX53"/>
  <c r="AW53"/>
  <c r="AR9"/>
  <c r="AV12"/>
  <c r="AR13"/>
  <c r="AR14"/>
  <c r="AU35"/>
  <c r="AU39"/>
  <c r="AW42"/>
  <c r="AX42"/>
  <c r="AU46"/>
  <c r="AX52"/>
  <c r="AW52"/>
  <c r="AX22"/>
  <c r="AW22"/>
  <c r="AX25"/>
  <c r="AX31"/>
  <c r="AW31"/>
  <c r="AX41"/>
  <c r="AS20"/>
  <c r="AU20" s="1"/>
  <c r="AT21"/>
  <c r="AU21" s="1"/>
  <c r="AT26"/>
  <c r="AU26" s="1"/>
  <c r="AS29"/>
  <c r="AU29" s="1"/>
  <c r="AT30"/>
  <c r="AU30" s="1"/>
  <c r="AX33"/>
  <c r="AS36"/>
  <c r="AU36" s="1"/>
  <c r="AT37"/>
  <c r="AU37" s="1"/>
  <c r="AX40"/>
  <c r="AS45"/>
  <c r="AU45" s="1"/>
  <c r="AS49"/>
  <c r="AT50"/>
  <c r="AU50" s="1"/>
  <c r="AR22"/>
  <c r="AR24"/>
  <c r="AR27"/>
  <c r="AR31"/>
  <c r="AR34"/>
  <c r="AR38"/>
  <c r="AR43"/>
  <c r="AR47"/>
  <c r="AR51"/>
  <c r="AR42"/>
  <c r="AR46"/>
  <c r="B7" i="13"/>
  <c r="B8" s="1"/>
  <c r="D9" i="18" l="1"/>
  <c r="B10"/>
  <c r="AX28" i="3"/>
  <c r="AW28"/>
  <c r="AU49"/>
  <c r="AU47"/>
  <c r="AU38"/>
  <c r="AU8"/>
  <c r="AU27"/>
  <c r="AU43"/>
  <c r="AU12"/>
  <c r="AX12" s="1"/>
  <c r="B10" i="14"/>
  <c r="D9"/>
  <c r="B10" i="7"/>
  <c r="D9"/>
  <c r="B10" i="6"/>
  <c r="D9"/>
  <c r="B10" i="5"/>
  <c r="D9"/>
  <c r="AX16" i="3"/>
  <c r="AW30"/>
  <c r="AX30"/>
  <c r="AW37"/>
  <c r="AX37"/>
  <c r="AW26"/>
  <c r="AX26"/>
  <c r="AW21"/>
  <c r="AX21"/>
  <c r="AW17"/>
  <c r="AX17"/>
  <c r="AW50"/>
  <c r="AX50"/>
  <c r="AX49"/>
  <c r="AW49"/>
  <c r="AX36"/>
  <c r="AW36"/>
  <c r="AW46"/>
  <c r="AX46"/>
  <c r="AX48"/>
  <c r="AW48"/>
  <c r="AX24"/>
  <c r="AW24"/>
  <c r="AX19"/>
  <c r="AW19"/>
  <c r="AX45"/>
  <c r="AW45"/>
  <c r="AX35"/>
  <c r="AW35"/>
  <c r="AX44"/>
  <c r="AW44"/>
  <c r="AX23"/>
  <c r="AW23"/>
  <c r="D10"/>
  <c r="B11"/>
  <c r="AW9"/>
  <c r="AX9"/>
  <c r="AX20"/>
  <c r="AW20"/>
  <c r="AX51"/>
  <c r="AW51"/>
  <c r="AU18"/>
  <c r="AX29"/>
  <c r="AW29"/>
  <c r="AW39"/>
  <c r="AX39"/>
  <c r="D8" i="13"/>
  <c r="B9"/>
  <c r="D7"/>
  <c r="B7" i="12"/>
  <c r="B8" s="1"/>
  <c r="B7" i="11"/>
  <c r="B8" s="1"/>
  <c r="B8" i="10"/>
  <c r="B9" s="1"/>
  <c r="B7"/>
  <c r="D7" s="1"/>
  <c r="B7" i="9"/>
  <c r="B8" s="1"/>
  <c r="B7" i="8"/>
  <c r="B8" s="1"/>
  <c r="B7" i="4"/>
  <c r="D7" s="1"/>
  <c r="B8" i="1"/>
  <c r="B9" s="1"/>
  <c r="B7"/>
  <c r="D7" s="1"/>
  <c r="B46" i="2"/>
  <c r="D46" s="1"/>
  <c r="B7"/>
  <c r="D7" s="1"/>
  <c r="D10" i="18" l="1"/>
  <c r="B11"/>
  <c r="AW27" i="3"/>
  <c r="AX27"/>
  <c r="AX47"/>
  <c r="AW47"/>
  <c r="AX8"/>
  <c r="AW8"/>
  <c r="AW38"/>
  <c r="AX38"/>
  <c r="AW43"/>
  <c r="AX43"/>
  <c r="AW12"/>
  <c r="D10" i="14"/>
  <c r="B11"/>
  <c r="D10" i="7"/>
  <c r="B11"/>
  <c r="D10" i="6"/>
  <c r="B11"/>
  <c r="D10" i="5"/>
  <c r="B11"/>
  <c r="AX18" i="3"/>
  <c r="AW18"/>
  <c r="D11"/>
  <c r="B12"/>
  <c r="D9" i="13"/>
  <c r="B10"/>
  <c r="D8" i="12"/>
  <c r="B9"/>
  <c r="D7"/>
  <c r="D8" i="11"/>
  <c r="B9"/>
  <c r="D7"/>
  <c r="B10" i="10"/>
  <c r="D9"/>
  <c r="D8"/>
  <c r="D8" i="9"/>
  <c r="B9"/>
  <c r="D7"/>
  <c r="B9" i="8"/>
  <c r="D8"/>
  <c r="D7"/>
  <c r="B8" i="4"/>
  <c r="D9" i="1"/>
  <c r="B10"/>
  <c r="D8"/>
  <c r="B8" i="2"/>
  <c r="I68" i="16"/>
  <c r="I69" s="1"/>
  <c r="I75"/>
  <c r="I76"/>
  <c r="I67"/>
  <c r="I74" s="1"/>
  <c r="I66"/>
  <c r="I65"/>
  <c r="H77"/>
  <c r="H66"/>
  <c r="H67"/>
  <c r="H68"/>
  <c r="H69"/>
  <c r="H70"/>
  <c r="H71"/>
  <c r="H72"/>
  <c r="H73"/>
  <c r="H74"/>
  <c r="H75"/>
  <c r="H76"/>
  <c r="H65"/>
  <c r="E77"/>
  <c r="F77"/>
  <c r="G77"/>
  <c r="G66"/>
  <c r="G67"/>
  <c r="G68"/>
  <c r="G69"/>
  <c r="G70"/>
  <c r="G71"/>
  <c r="G72"/>
  <c r="G73"/>
  <c r="G74"/>
  <c r="G75"/>
  <c r="G76"/>
  <c r="G65"/>
  <c r="D77"/>
  <c r="C77"/>
  <c r="C76"/>
  <c r="C75"/>
  <c r="C74"/>
  <c r="C73"/>
  <c r="C72"/>
  <c r="C71"/>
  <c r="C70"/>
  <c r="C69"/>
  <c r="C68"/>
  <c r="C67"/>
  <c r="C66"/>
  <c r="C65"/>
  <c r="B77"/>
  <c r="D11" i="18" l="1"/>
  <c r="B12"/>
  <c r="B12" i="14"/>
  <c r="D11"/>
  <c r="B12" i="7"/>
  <c r="D11"/>
  <c r="B12" i="6"/>
  <c r="D11"/>
  <c r="B12" i="5"/>
  <c r="D11"/>
  <c r="B13" i="3"/>
  <c r="D12"/>
  <c r="D10" i="13"/>
  <c r="B11"/>
  <c r="B10" i="12"/>
  <c r="D9"/>
  <c r="B10" i="11"/>
  <c r="D9"/>
  <c r="B11" i="10"/>
  <c r="D10"/>
  <c r="B10" i="9"/>
  <c r="D9"/>
  <c r="B10" i="8"/>
  <c r="D9"/>
  <c r="D8" i="4"/>
  <c r="B9"/>
  <c r="D10" i="1"/>
  <c r="B11"/>
  <c r="D8" i="2"/>
  <c r="B9"/>
  <c r="I71" i="16"/>
  <c r="I72"/>
  <c r="I70"/>
  <c r="I73"/>
  <c r="D12" i="18" l="1"/>
  <c r="B13"/>
  <c r="D12" i="14"/>
  <c r="B13"/>
  <c r="D12" i="7"/>
  <c r="B13"/>
  <c r="D12" i="6"/>
  <c r="B13"/>
  <c r="D12" i="5"/>
  <c r="B13"/>
  <c r="B14" i="3"/>
  <c r="D13"/>
  <c r="B12" i="13"/>
  <c r="D11"/>
  <c r="D10" i="12"/>
  <c r="B11"/>
  <c r="D10" i="11"/>
  <c r="B11"/>
  <c r="D11" i="10"/>
  <c r="B12"/>
  <c r="D10" i="9"/>
  <c r="B11"/>
  <c r="B11" i="8"/>
  <c r="D10"/>
  <c r="B10" i="4"/>
  <c r="D9"/>
  <c r="D11" i="1"/>
  <c r="B12"/>
  <c r="B10" i="2"/>
  <c r="D9"/>
  <c r="Z49" i="16"/>
  <c r="B55" s="1"/>
  <c r="AA49"/>
  <c r="B53" s="1"/>
  <c r="AB49"/>
  <c r="B56" s="1"/>
  <c r="Y49"/>
  <c r="B54" s="1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6"/>
  <c r="E36"/>
  <c r="F35"/>
  <c r="E35"/>
  <c r="F34"/>
  <c r="E34"/>
  <c r="F33"/>
  <c r="E33"/>
  <c r="F32"/>
  <c r="E32"/>
  <c r="F31"/>
  <c r="E31"/>
  <c r="F28"/>
  <c r="E28"/>
  <c r="F27"/>
  <c r="E27"/>
  <c r="F26"/>
  <c r="E26"/>
  <c r="F25"/>
  <c r="E25"/>
  <c r="F24"/>
  <c r="E24"/>
  <c r="F21"/>
  <c r="E21"/>
  <c r="F20"/>
  <c r="E20"/>
  <c r="F19"/>
  <c r="E19"/>
  <c r="F18"/>
  <c r="E18"/>
  <c r="F17"/>
  <c r="E17"/>
  <c r="F16"/>
  <c r="E16"/>
  <c r="F15"/>
  <c r="E15"/>
  <c r="F12"/>
  <c r="E12"/>
  <c r="F11"/>
  <c r="E11"/>
  <c r="F10"/>
  <c r="E10"/>
  <c r="F9"/>
  <c r="E9"/>
  <c r="F8"/>
  <c r="E8"/>
  <c r="F7"/>
  <c r="E7"/>
  <c r="F6"/>
  <c r="E6"/>
  <c r="B6"/>
  <c r="D6" s="1"/>
  <c r="D13" i="18" l="1"/>
  <c r="B14"/>
  <c r="B14" i="14"/>
  <c r="D13"/>
  <c r="B14" i="7"/>
  <c r="D13"/>
  <c r="B14" i="6"/>
  <c r="D13"/>
  <c r="B14" i="5"/>
  <c r="D13"/>
  <c r="D14" i="3"/>
  <c r="B15"/>
  <c r="D12" i="13"/>
  <c r="B13"/>
  <c r="B12" i="12"/>
  <c r="D11"/>
  <c r="B12" i="11"/>
  <c r="D11"/>
  <c r="B13" i="10"/>
  <c r="D12"/>
  <c r="B12" i="9"/>
  <c r="D11"/>
  <c r="B12" i="8"/>
  <c r="D11"/>
  <c r="D10" i="4"/>
  <c r="B11"/>
  <c r="B13" i="1"/>
  <c r="D12"/>
  <c r="D10" i="2"/>
  <c r="B11"/>
  <c r="B7" i="16"/>
  <c r="B15" i="18" l="1"/>
  <c r="D14"/>
  <c r="D14" i="14"/>
  <c r="B15"/>
  <c r="D14" i="7"/>
  <c r="B15"/>
  <c r="D14" i="6"/>
  <c r="B15"/>
  <c r="D14" i="5"/>
  <c r="B15"/>
  <c r="D15" i="3"/>
  <c r="B16"/>
  <c r="D13" i="13"/>
  <c r="B14"/>
  <c r="D12" i="12"/>
  <c r="B13"/>
  <c r="D12" i="11"/>
  <c r="B13"/>
  <c r="D13" i="10"/>
  <c r="B14"/>
  <c r="D12" i="9"/>
  <c r="B13"/>
  <c r="D12" i="8"/>
  <c r="B13"/>
  <c r="D11" i="4"/>
  <c r="B12"/>
  <c r="B14" i="1"/>
  <c r="D13"/>
  <c r="B12" i="2"/>
  <c r="D11"/>
  <c r="D7" i="16"/>
  <c r="B8"/>
  <c r="F49" i="14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D15" i="18" l="1"/>
  <c r="B16"/>
  <c r="B16" i="14"/>
  <c r="D15"/>
  <c r="B16" i="7"/>
  <c r="D15"/>
  <c r="B16" i="6"/>
  <c r="D15"/>
  <c r="B16" i="5"/>
  <c r="D15"/>
  <c r="B17" i="3"/>
  <c r="D16"/>
  <c r="D14" i="13"/>
  <c r="B15"/>
  <c r="B14" i="12"/>
  <c r="D13"/>
  <c r="B14" i="11"/>
  <c r="D13"/>
  <c r="B15" i="10"/>
  <c r="D14"/>
  <c r="B14" i="9"/>
  <c r="D13"/>
  <c r="B14" i="8"/>
  <c r="D13"/>
  <c r="D12" i="4"/>
  <c r="B13"/>
  <c r="D14" i="1"/>
  <c r="B15"/>
  <c r="D12" i="2"/>
  <c r="B13"/>
  <c r="D8" i="16"/>
  <c r="B9"/>
  <c r="D16" i="18" l="1"/>
  <c r="B17"/>
  <c r="D16" i="14"/>
  <c r="B17"/>
  <c r="D16" i="7"/>
  <c r="B17"/>
  <c r="D16" i="6"/>
  <c r="B17"/>
  <c r="D16" i="5"/>
  <c r="B17"/>
  <c r="B18" i="3"/>
  <c r="D17"/>
  <c r="B16" i="13"/>
  <c r="D15"/>
  <c r="D14" i="12"/>
  <c r="B15"/>
  <c r="D14" i="11"/>
  <c r="B15"/>
  <c r="B16" i="10"/>
  <c r="D15"/>
  <c r="D14" i="9"/>
  <c r="B15"/>
  <c r="B15" i="8"/>
  <c r="D14"/>
  <c r="B14" i="4"/>
  <c r="D13"/>
  <c r="D15" i="1"/>
  <c r="B16"/>
  <c r="D13" i="2"/>
  <c r="B14"/>
  <c r="D9" i="16"/>
  <c r="B10"/>
  <c r="D17" i="18" l="1"/>
  <c r="B18"/>
  <c r="B18" i="14"/>
  <c r="D17"/>
  <c r="B18" i="7"/>
  <c r="D17"/>
  <c r="B18" i="6"/>
  <c r="D17"/>
  <c r="B18" i="5"/>
  <c r="D17"/>
  <c r="D18" i="3"/>
  <c r="B19"/>
  <c r="D16" i="13"/>
  <c r="B17"/>
  <c r="B16" i="12"/>
  <c r="D15"/>
  <c r="B16" i="11"/>
  <c r="D15"/>
  <c r="B17" i="10"/>
  <c r="D16"/>
  <c r="B16" i="9"/>
  <c r="D15"/>
  <c r="B16" i="8"/>
  <c r="D15"/>
  <c r="D14" i="4"/>
  <c r="B15"/>
  <c r="B17" i="1"/>
  <c r="D16"/>
  <c r="D14" i="2"/>
  <c r="B15"/>
  <c r="D10" i="16"/>
  <c r="B11"/>
  <c r="D18" i="18" l="1"/>
  <c r="B19"/>
  <c r="D18" i="14"/>
  <c r="B19"/>
  <c r="D18" i="7"/>
  <c r="B19"/>
  <c r="D18" i="6"/>
  <c r="B19"/>
  <c r="D18" i="5"/>
  <c r="B19"/>
  <c r="B20" i="3"/>
  <c r="D19"/>
  <c r="D17" i="13"/>
  <c r="B18"/>
  <c r="D16" i="12"/>
  <c r="B17"/>
  <c r="D16" i="11"/>
  <c r="B17"/>
  <c r="D17" i="10"/>
  <c r="B18"/>
  <c r="D16" i="9"/>
  <c r="B17"/>
  <c r="D16" i="8"/>
  <c r="B17"/>
  <c r="B16" i="4"/>
  <c r="D15"/>
  <c r="D17" i="1"/>
  <c r="B18"/>
  <c r="B16" i="2"/>
  <c r="D15"/>
  <c r="D11" i="16"/>
  <c r="B12"/>
  <c r="D19" i="18" l="1"/>
  <c r="B20"/>
  <c r="B20" i="14"/>
  <c r="D19"/>
  <c r="B20" i="7"/>
  <c r="D19"/>
  <c r="B20" i="6"/>
  <c r="D19"/>
  <c r="B20" i="5"/>
  <c r="D19"/>
  <c r="B21" i="3"/>
  <c r="D20"/>
  <c r="D18" i="13"/>
  <c r="B19"/>
  <c r="B18" i="12"/>
  <c r="D17"/>
  <c r="B18" i="11"/>
  <c r="D17"/>
  <c r="B19" i="10"/>
  <c r="D18"/>
  <c r="B18" i="9"/>
  <c r="D17"/>
  <c r="B18" i="8"/>
  <c r="D17"/>
  <c r="D16" i="4"/>
  <c r="B17"/>
  <c r="D18" i="1"/>
  <c r="B19"/>
  <c r="D16" i="2"/>
  <c r="B17"/>
  <c r="D12" i="16"/>
  <c r="B13"/>
  <c r="D20" i="18" l="1"/>
  <c r="B21"/>
  <c r="D20" i="14"/>
  <c r="B21"/>
  <c r="D20" i="7"/>
  <c r="B21"/>
  <c r="D20" i="6"/>
  <c r="B21"/>
  <c r="D20" i="5"/>
  <c r="B21"/>
  <c r="D21" i="3"/>
  <c r="B22"/>
  <c r="B20" i="13"/>
  <c r="D19"/>
  <c r="D18" i="12"/>
  <c r="B19"/>
  <c r="D18" i="11"/>
  <c r="B19"/>
  <c r="B20" i="10"/>
  <c r="D19"/>
  <c r="D18" i="9"/>
  <c r="B19"/>
  <c r="B19" i="8"/>
  <c r="D18"/>
  <c r="B18" i="4"/>
  <c r="D17"/>
  <c r="B20" i="1"/>
  <c r="D19"/>
  <c r="D17" i="2"/>
  <c r="B18"/>
  <c r="B14" i="16"/>
  <c r="D13"/>
  <c r="D21" i="18" l="1"/>
  <c r="B22"/>
  <c r="B22" i="14"/>
  <c r="D21"/>
  <c r="B22" i="7"/>
  <c r="D21"/>
  <c r="B22" i="6"/>
  <c r="D21"/>
  <c r="B22" i="5"/>
  <c r="D21"/>
  <c r="D22" i="3"/>
  <c r="B23"/>
  <c r="D20" i="13"/>
  <c r="B21"/>
  <c r="B20" i="12"/>
  <c r="D19"/>
  <c r="B20" i="11"/>
  <c r="D19"/>
  <c r="B21" i="10"/>
  <c r="D20"/>
  <c r="B20" i="9"/>
  <c r="D19"/>
  <c r="B20" i="8"/>
  <c r="D19"/>
  <c r="D18" i="4"/>
  <c r="B19"/>
  <c r="D20" i="1"/>
  <c r="B21"/>
  <c r="D18" i="2"/>
  <c r="B19"/>
  <c r="D14" i="16"/>
  <c r="B15"/>
  <c r="D22" i="18" l="1"/>
  <c r="B23"/>
  <c r="D22" i="14"/>
  <c r="B23"/>
  <c r="D22" i="7"/>
  <c r="B23"/>
  <c r="D22" i="6"/>
  <c r="B23"/>
  <c r="D22" i="5"/>
  <c r="B23"/>
  <c r="B24" i="3"/>
  <c r="D23"/>
  <c r="B22" i="13"/>
  <c r="D21"/>
  <c r="D20" i="12"/>
  <c r="B21"/>
  <c r="D20" i="11"/>
  <c r="B21"/>
  <c r="D21" i="10"/>
  <c r="B22"/>
  <c r="D20" i="9"/>
  <c r="B21"/>
  <c r="B21" i="8"/>
  <c r="D20"/>
  <c r="B20" i="4"/>
  <c r="D19"/>
  <c r="D21" i="1"/>
  <c r="B22"/>
  <c r="B20" i="2"/>
  <c r="D19"/>
  <c r="D15" i="16"/>
  <c r="B16"/>
  <c r="B24" i="18" l="1"/>
  <c r="D23"/>
  <c r="B24" i="14"/>
  <c r="D23"/>
  <c r="B24" i="7"/>
  <c r="D23"/>
  <c r="B24" i="6"/>
  <c r="D23"/>
  <c r="B24" i="5"/>
  <c r="D23"/>
  <c r="D24" i="3"/>
  <c r="B25"/>
  <c r="D22" i="13"/>
  <c r="B23"/>
  <c r="B22" i="12"/>
  <c r="D21"/>
  <c r="B22" i="11"/>
  <c r="D21"/>
  <c r="B23" i="10"/>
  <c r="D22"/>
  <c r="B22" i="9"/>
  <c r="D21"/>
  <c r="B22" i="8"/>
  <c r="D21"/>
  <c r="D20" i="4"/>
  <c r="B21"/>
  <c r="D22" i="1"/>
  <c r="B23"/>
  <c r="D20" i="2"/>
  <c r="B21"/>
  <c r="D16" i="16"/>
  <c r="B17"/>
  <c r="D24" i="18" l="1"/>
  <c r="B25"/>
  <c r="D24" i="14"/>
  <c r="B25"/>
  <c r="D24" i="7"/>
  <c r="B25"/>
  <c r="D24" i="6"/>
  <c r="B25"/>
  <c r="D24" i="5"/>
  <c r="B25"/>
  <c r="B26" i="3"/>
  <c r="D25"/>
  <c r="D23" i="13"/>
  <c r="B24"/>
  <c r="D22" i="12"/>
  <c r="B23"/>
  <c r="D22" i="11"/>
  <c r="B23"/>
  <c r="B24" i="10"/>
  <c r="D23"/>
  <c r="D22" i="9"/>
  <c r="B23"/>
  <c r="B23" i="8"/>
  <c r="D22"/>
  <c r="B22" i="4"/>
  <c r="D21"/>
  <c r="D23" i="1"/>
  <c r="B24"/>
  <c r="D21" i="2"/>
  <c r="B22"/>
  <c r="D17" i="16"/>
  <c r="B18"/>
  <c r="D25" i="18" l="1"/>
  <c r="B26"/>
  <c r="B26" i="14"/>
  <c r="D25"/>
  <c r="B26" i="7"/>
  <c r="D25"/>
  <c r="B26" i="6"/>
  <c r="D25"/>
  <c r="B26" i="5"/>
  <c r="D25"/>
  <c r="D26" i="3"/>
  <c r="B27"/>
  <c r="D24" i="13"/>
  <c r="B25"/>
  <c r="B24" i="12"/>
  <c r="D23"/>
  <c r="B24" i="11"/>
  <c r="D23"/>
  <c r="B25" i="10"/>
  <c r="D24"/>
  <c r="B24" i="9"/>
  <c r="D23"/>
  <c r="B24" i="8"/>
  <c r="D23"/>
  <c r="D22" i="4"/>
  <c r="B23"/>
  <c r="D24" i="1"/>
  <c r="B25"/>
  <c r="D22" i="2"/>
  <c r="B23"/>
  <c r="D18" i="16"/>
  <c r="B19"/>
  <c r="D26" i="18" l="1"/>
  <c r="B27"/>
  <c r="D26" i="14"/>
  <c r="B27"/>
  <c r="D26" i="7"/>
  <c r="B27"/>
  <c r="D26" i="6"/>
  <c r="B27"/>
  <c r="D26" i="5"/>
  <c r="B27"/>
  <c r="D27" i="3"/>
  <c r="B28"/>
  <c r="B26" i="13"/>
  <c r="D25"/>
  <c r="D24" i="12"/>
  <c r="B25"/>
  <c r="D24" i="11"/>
  <c r="B25"/>
  <c r="D25" i="10"/>
  <c r="B26"/>
  <c r="D24" i="9"/>
  <c r="B25"/>
  <c r="D24" i="8"/>
  <c r="B25"/>
  <c r="B24" i="4"/>
  <c r="D23"/>
  <c r="B26" i="1"/>
  <c r="D25"/>
  <c r="B24" i="2"/>
  <c r="D23"/>
  <c r="D19" i="16"/>
  <c r="B20"/>
  <c r="D27" i="18" l="1"/>
  <c r="B28"/>
  <c r="B28" i="14"/>
  <c r="D27"/>
  <c r="B28" i="7"/>
  <c r="D27"/>
  <c r="B28" i="6"/>
  <c r="D27"/>
  <c r="B28" i="5"/>
  <c r="D27"/>
  <c r="B29" i="3"/>
  <c r="D28"/>
  <c r="D26" i="13"/>
  <c r="B27"/>
  <c r="B26" i="12"/>
  <c r="D25"/>
  <c r="B26" i="11"/>
  <c r="D25"/>
  <c r="B27" i="10"/>
  <c r="D26"/>
  <c r="B26" i="9"/>
  <c r="D25"/>
  <c r="B26" i="8"/>
  <c r="D25"/>
  <c r="D24" i="4"/>
  <c r="B25"/>
  <c r="D26" i="1"/>
  <c r="B27"/>
  <c r="D24" i="2"/>
  <c r="B25"/>
  <c r="D20" i="16"/>
  <c r="B21"/>
  <c r="D28" i="18" l="1"/>
  <c r="B29"/>
  <c r="D28" i="14"/>
  <c r="B29"/>
  <c r="D28" i="7"/>
  <c r="B29"/>
  <c r="D28" i="6"/>
  <c r="B29"/>
  <c r="D28" i="5"/>
  <c r="B29"/>
  <c r="B30" i="3"/>
  <c r="D29"/>
  <c r="B28" i="13"/>
  <c r="D27"/>
  <c r="D26" i="12"/>
  <c r="B27"/>
  <c r="D26" i="11"/>
  <c r="B27"/>
  <c r="D27" i="10"/>
  <c r="B28"/>
  <c r="D26" i="9"/>
  <c r="B27"/>
  <c r="B27" i="8"/>
  <c r="D26"/>
  <c r="B26" i="4"/>
  <c r="D25"/>
  <c r="B28" i="1"/>
  <c r="D27"/>
  <c r="D25" i="2"/>
  <c r="B26"/>
  <c r="D21" i="16"/>
  <c r="B22"/>
  <c r="D29" i="18" l="1"/>
  <c r="B30"/>
  <c r="B30" i="14"/>
  <c r="D29"/>
  <c r="B30" i="7"/>
  <c r="D29"/>
  <c r="B30" i="6"/>
  <c r="D29"/>
  <c r="B30" i="5"/>
  <c r="D29"/>
  <c r="D30" i="3"/>
  <c r="B31"/>
  <c r="D28" i="13"/>
  <c r="B29"/>
  <c r="B28" i="12"/>
  <c r="D27"/>
  <c r="B28" i="11"/>
  <c r="D27"/>
  <c r="B29" i="10"/>
  <c r="D28"/>
  <c r="B28" i="9"/>
  <c r="D27"/>
  <c r="B28" i="8"/>
  <c r="D27"/>
  <c r="D26" i="4"/>
  <c r="B27"/>
  <c r="D28" i="1"/>
  <c r="B29"/>
  <c r="D26" i="2"/>
  <c r="B27"/>
  <c r="B23" i="16"/>
  <c r="D22"/>
  <c r="B31" i="18" l="1"/>
  <c r="D30"/>
  <c r="D30" i="14"/>
  <c r="B31"/>
  <c r="D30" i="7"/>
  <c r="B31"/>
  <c r="D30" i="6"/>
  <c r="B31"/>
  <c r="D30" i="5"/>
  <c r="B31"/>
  <c r="D31" i="3"/>
  <c r="B32"/>
  <c r="B30" i="13"/>
  <c r="D29"/>
  <c r="D28" i="12"/>
  <c r="B29"/>
  <c r="D28" i="11"/>
  <c r="B29"/>
  <c r="B30" i="10"/>
  <c r="D29"/>
  <c r="D28" i="9"/>
  <c r="B29"/>
  <c r="B29" i="8"/>
  <c r="D28"/>
  <c r="B28" i="4"/>
  <c r="D27"/>
  <c r="B30" i="1"/>
  <c r="D29"/>
  <c r="B28" i="2"/>
  <c r="D27"/>
  <c r="D23" i="16"/>
  <c r="B24"/>
  <c r="D31" i="18" l="1"/>
  <c r="B32"/>
  <c r="B32" i="14"/>
  <c r="D31"/>
  <c r="B32" i="7"/>
  <c r="D31"/>
  <c r="B32" i="6"/>
  <c r="D31"/>
  <c r="B32" i="5"/>
  <c r="D31"/>
  <c r="D32" i="3"/>
  <c r="B33"/>
  <c r="D30" i="13"/>
  <c r="B31"/>
  <c r="B30" i="12"/>
  <c r="D29"/>
  <c r="B30" i="11"/>
  <c r="D29"/>
  <c r="B31" i="10"/>
  <c r="D30"/>
  <c r="B30" i="9"/>
  <c r="D29"/>
  <c r="B30" i="8"/>
  <c r="D29"/>
  <c r="D28" i="4"/>
  <c r="B29"/>
  <c r="D30" i="1"/>
  <c r="B31"/>
  <c r="D28" i="2"/>
  <c r="B29"/>
  <c r="D24" i="16"/>
  <c r="B25"/>
  <c r="D32" i="18" l="1"/>
  <c r="B33"/>
  <c r="D32" i="14"/>
  <c r="B33"/>
  <c r="D32" i="7"/>
  <c r="B33"/>
  <c r="D32" i="6"/>
  <c r="B33"/>
  <c r="D32" i="5"/>
  <c r="B33"/>
  <c r="B34" i="3"/>
  <c r="D33"/>
  <c r="B32" i="13"/>
  <c r="D31"/>
  <c r="D30" i="12"/>
  <c r="B31"/>
  <c r="D30" i="11"/>
  <c r="B31"/>
  <c r="D31" i="10"/>
  <c r="B32"/>
  <c r="D30" i="9"/>
  <c r="B31"/>
  <c r="D30" i="8"/>
  <c r="B31"/>
  <c r="B30" i="4"/>
  <c r="D29"/>
  <c r="B32" i="1"/>
  <c r="D31"/>
  <c r="D29" i="2"/>
  <c r="B30"/>
  <c r="D25" i="16"/>
  <c r="B26"/>
  <c r="D33" i="18" l="1"/>
  <c r="B34"/>
  <c r="B34" i="14"/>
  <c r="D33"/>
  <c r="B34" i="7"/>
  <c r="D33"/>
  <c r="B34" i="6"/>
  <c r="D33"/>
  <c r="B34" i="5"/>
  <c r="D33"/>
  <c r="D34" i="3"/>
  <c r="B35"/>
  <c r="D32" i="13"/>
  <c r="B33"/>
  <c r="B32" i="12"/>
  <c r="D31"/>
  <c r="B32" i="11"/>
  <c r="D31"/>
  <c r="B33" i="10"/>
  <c r="D32"/>
  <c r="B32" i="9"/>
  <c r="D31"/>
  <c r="B32" i="8"/>
  <c r="D31"/>
  <c r="D30" i="4"/>
  <c r="B31"/>
  <c r="D32" i="1"/>
  <c r="B33"/>
  <c r="D30" i="2"/>
  <c r="B31"/>
  <c r="D26" i="16"/>
  <c r="B27"/>
  <c r="D34" i="18" l="1"/>
  <c r="B35"/>
  <c r="D34" i="14"/>
  <c r="B35"/>
  <c r="D34" i="7"/>
  <c r="B35"/>
  <c r="D34" i="6"/>
  <c r="B35"/>
  <c r="D34" i="5"/>
  <c r="B35"/>
  <c r="B36" i="3"/>
  <c r="D35"/>
  <c r="B34" i="13"/>
  <c r="D33"/>
  <c r="D32" i="12"/>
  <c r="B33"/>
  <c r="D32" i="11"/>
  <c r="B33"/>
  <c r="D33" i="10"/>
  <c r="B34"/>
  <c r="D32" i="9"/>
  <c r="B33"/>
  <c r="B33" i="8"/>
  <c r="D32"/>
  <c r="B32" i="4"/>
  <c r="D31"/>
  <c r="B34" i="1"/>
  <c r="D33"/>
  <c r="B32" i="2"/>
  <c r="D31"/>
  <c r="D27" i="16"/>
  <c r="B28"/>
  <c r="D35" i="18" l="1"/>
  <c r="B36"/>
  <c r="B36" i="14"/>
  <c r="D35"/>
  <c r="B36" i="7"/>
  <c r="D35"/>
  <c r="B36" i="6"/>
  <c r="D35"/>
  <c r="B36" i="5"/>
  <c r="D35"/>
  <c r="B37" i="3"/>
  <c r="D36"/>
  <c r="D34" i="13"/>
  <c r="B35"/>
  <c r="B34" i="12"/>
  <c r="D33"/>
  <c r="B34" i="11"/>
  <c r="D33"/>
  <c r="B35" i="10"/>
  <c r="D34"/>
  <c r="B34" i="9"/>
  <c r="D33"/>
  <c r="B34" i="8"/>
  <c r="D33"/>
  <c r="D32" i="4"/>
  <c r="B33"/>
  <c r="D34" i="1"/>
  <c r="B35"/>
  <c r="D32" i="2"/>
  <c r="B33"/>
  <c r="D28" i="16"/>
  <c r="B29"/>
  <c r="D36" i="18" l="1"/>
  <c r="B37"/>
  <c r="D36" i="14"/>
  <c r="B37"/>
  <c r="D36" i="7"/>
  <c r="B37"/>
  <c r="D36" i="6"/>
  <c r="B37"/>
  <c r="D36" i="5"/>
  <c r="B37"/>
  <c r="D37" i="3"/>
  <c r="B38"/>
  <c r="B36" i="13"/>
  <c r="D35"/>
  <c r="D34" i="12"/>
  <c r="B35"/>
  <c r="D34" i="11"/>
  <c r="B35"/>
  <c r="D35" i="10"/>
  <c r="B36"/>
  <c r="D34" i="9"/>
  <c r="B35"/>
  <c r="B35" i="8"/>
  <c r="D34"/>
  <c r="B34" i="4"/>
  <c r="D33"/>
  <c r="B36" i="1"/>
  <c r="D35"/>
  <c r="B34" i="2"/>
  <c r="D33"/>
  <c r="B30" i="16"/>
  <c r="D29"/>
  <c r="D37" i="18" l="1"/>
  <c r="B38"/>
  <c r="B38" i="14"/>
  <c r="D37"/>
  <c r="B38" i="7"/>
  <c r="D37"/>
  <c r="B38" i="6"/>
  <c r="D37"/>
  <c r="B38" i="5"/>
  <c r="D37"/>
  <c r="D38" i="3"/>
  <c r="B39"/>
  <c r="D36" i="13"/>
  <c r="B37"/>
  <c r="B36" i="12"/>
  <c r="D35"/>
  <c r="B36" i="11"/>
  <c r="D35"/>
  <c r="B37" i="10"/>
  <c r="D36"/>
  <c r="B36" i="9"/>
  <c r="D35"/>
  <c r="B36" i="8"/>
  <c r="D35"/>
  <c r="D34" i="4"/>
  <c r="B35"/>
  <c r="D36" i="1"/>
  <c r="B37"/>
  <c r="D34" i="2"/>
  <c r="B35"/>
  <c r="D30" i="16"/>
  <c r="B31"/>
  <c r="B39" i="18" l="1"/>
  <c r="D38"/>
  <c r="D38" i="14"/>
  <c r="B39"/>
  <c r="D38" i="7"/>
  <c r="B39"/>
  <c r="D38" i="6"/>
  <c r="B39"/>
  <c r="D38" i="5"/>
  <c r="B39"/>
  <c r="B40" i="3"/>
  <c r="D39"/>
  <c r="B38" i="13"/>
  <c r="D37"/>
  <c r="D36" i="12"/>
  <c r="B37"/>
  <c r="D36" i="11"/>
  <c r="B37"/>
  <c r="D37" i="10"/>
  <c r="B38"/>
  <c r="D36" i="9"/>
  <c r="B37"/>
  <c r="D36" i="8"/>
  <c r="B37"/>
  <c r="B36" i="4"/>
  <c r="D35"/>
  <c r="B38" i="1"/>
  <c r="D37"/>
  <c r="D35" i="2"/>
  <c r="B36"/>
  <c r="D31" i="16"/>
  <c r="B32"/>
  <c r="D39" i="18" l="1"/>
  <c r="B40"/>
  <c r="B40" i="14"/>
  <c r="D39"/>
  <c r="B40" i="7"/>
  <c r="D39"/>
  <c r="B40" i="6"/>
  <c r="D39"/>
  <c r="D39" i="5"/>
  <c r="B40"/>
  <c r="D40" i="3"/>
  <c r="B41"/>
  <c r="D38" i="13"/>
  <c r="B39"/>
  <c r="B38" i="12"/>
  <c r="D37"/>
  <c r="B38" i="11"/>
  <c r="D37"/>
  <c r="B39" i="10"/>
  <c r="D38"/>
  <c r="B38" i="9"/>
  <c r="D37"/>
  <c r="B38" i="8"/>
  <c r="D37"/>
  <c r="D36" i="4"/>
  <c r="B37"/>
  <c r="D38" i="1"/>
  <c r="B39"/>
  <c r="D36" i="2"/>
  <c r="B37"/>
  <c r="D32" i="16"/>
  <c r="B33"/>
  <c r="D40" i="18" l="1"/>
  <c r="B41"/>
  <c r="D40" i="14"/>
  <c r="B41"/>
  <c r="D40" i="7"/>
  <c r="B41"/>
  <c r="D40" i="6"/>
  <c r="B41"/>
  <c r="D40" i="5"/>
  <c r="B41"/>
  <c r="B42" i="3"/>
  <c r="D41"/>
  <c r="B40" i="13"/>
  <c r="D39"/>
  <c r="D38" i="12"/>
  <c r="B39"/>
  <c r="D38" i="11"/>
  <c r="B39"/>
  <c r="D39" i="10"/>
  <c r="B40"/>
  <c r="D38" i="9"/>
  <c r="B39"/>
  <c r="B39" i="8"/>
  <c r="D38"/>
  <c r="B38" i="4"/>
  <c r="D37"/>
  <c r="B40" i="1"/>
  <c r="D39"/>
  <c r="B38" i="2"/>
  <c r="D37"/>
  <c r="D33" i="16"/>
  <c r="B34"/>
  <c r="D41" i="18" l="1"/>
  <c r="B42"/>
  <c r="B42" i="14"/>
  <c r="D41"/>
  <c r="B42" i="7"/>
  <c r="D41"/>
  <c r="B42" i="6"/>
  <c r="D41"/>
  <c r="B42" i="5"/>
  <c r="D41"/>
  <c r="D42" i="3"/>
  <c r="B43"/>
  <c r="D40" i="13"/>
  <c r="B41"/>
  <c r="B40" i="12"/>
  <c r="D39"/>
  <c r="B40" i="11"/>
  <c r="D39"/>
  <c r="B41" i="10"/>
  <c r="D40"/>
  <c r="B40" i="9"/>
  <c r="D39"/>
  <c r="B40" i="8"/>
  <c r="D39"/>
  <c r="D38" i="4"/>
  <c r="B39"/>
  <c r="D40" i="1"/>
  <c r="B41"/>
  <c r="D38" i="2"/>
  <c r="B39"/>
  <c r="D34" i="16"/>
  <c r="B35"/>
  <c r="D42" i="18" l="1"/>
  <c r="B43"/>
  <c r="D42" i="14"/>
  <c r="B43"/>
  <c r="D42" i="7"/>
  <c r="B43"/>
  <c r="D42" i="6"/>
  <c r="B43"/>
  <c r="D42" i="5"/>
  <c r="B43"/>
  <c r="D43" i="3"/>
  <c r="B44"/>
  <c r="B42" i="13"/>
  <c r="D41"/>
  <c r="D40" i="12"/>
  <c r="B41"/>
  <c r="D40" i="11"/>
  <c r="B41"/>
  <c r="D41" i="10"/>
  <c r="B42"/>
  <c r="D40" i="9"/>
  <c r="B41"/>
  <c r="B41" i="8"/>
  <c r="D40"/>
  <c r="B40" i="4"/>
  <c r="D39"/>
  <c r="B42" i="1"/>
  <c r="D41"/>
  <c r="B40" i="2"/>
  <c r="D39"/>
  <c r="D35" i="16"/>
  <c r="B36"/>
  <c r="D43" i="18" l="1"/>
  <c r="B44"/>
  <c r="B44" i="14"/>
  <c r="D43"/>
  <c r="B44" i="7"/>
  <c r="D43"/>
  <c r="B44" i="6"/>
  <c r="D43"/>
  <c r="B44" i="5"/>
  <c r="D43"/>
  <c r="B45" i="3"/>
  <c r="D44"/>
  <c r="D42" i="13"/>
  <c r="B43"/>
  <c r="B42" i="12"/>
  <c r="D41"/>
  <c r="B42" i="11"/>
  <c r="D41"/>
  <c r="B43" i="10"/>
  <c r="D42"/>
  <c r="B42" i="9"/>
  <c r="D41"/>
  <c r="B42" i="8"/>
  <c r="D41"/>
  <c r="D40" i="4"/>
  <c r="B41"/>
  <c r="D42" i="1"/>
  <c r="B43"/>
  <c r="D40" i="2"/>
  <c r="B41"/>
  <c r="D36" i="16"/>
  <c r="B37"/>
  <c r="D44" i="18" l="1"/>
  <c r="B45"/>
  <c r="D44" i="14"/>
  <c r="B45"/>
  <c r="D44" i="7"/>
  <c r="B45"/>
  <c r="D44" i="6"/>
  <c r="B45"/>
  <c r="D44" i="5"/>
  <c r="B45"/>
  <c r="B46" i="3"/>
  <c r="D45"/>
  <c r="B44" i="13"/>
  <c r="D43"/>
  <c r="D42" i="12"/>
  <c r="B43"/>
  <c r="D42" i="11"/>
  <c r="B43"/>
  <c r="D43" i="10"/>
  <c r="B44"/>
  <c r="D42" i="9"/>
  <c r="B43"/>
  <c r="B43" i="8"/>
  <c r="D42"/>
  <c r="B42" i="4"/>
  <c r="D41"/>
  <c r="B44" i="1"/>
  <c r="D43"/>
  <c r="B42" i="2"/>
  <c r="D41"/>
  <c r="B38" i="16"/>
  <c r="D37"/>
  <c r="D45" i="18" l="1"/>
  <c r="B46"/>
  <c r="B46" i="14"/>
  <c r="D45"/>
  <c r="B46" i="7"/>
  <c r="D45"/>
  <c r="B46" i="6"/>
  <c r="D45"/>
  <c r="B46" i="5"/>
  <c r="D45"/>
  <c r="D46" i="3"/>
  <c r="B47"/>
  <c r="D44" i="13"/>
  <c r="B45"/>
  <c r="B44" i="12"/>
  <c r="D43"/>
  <c r="B44" i="11"/>
  <c r="D43"/>
  <c r="B45" i="10"/>
  <c r="D44"/>
  <c r="B44" i="9"/>
  <c r="D43"/>
  <c r="B44" i="8"/>
  <c r="D43"/>
  <c r="D42" i="4"/>
  <c r="B43"/>
  <c r="D44" i="1"/>
  <c r="B45"/>
  <c r="D42" i="2"/>
  <c r="B43"/>
  <c r="D38" i="16"/>
  <c r="B39"/>
  <c r="D46" i="18" l="1"/>
  <c r="B47"/>
  <c r="D46" i="14"/>
  <c r="B47"/>
  <c r="D46" i="7"/>
  <c r="B47"/>
  <c r="D46" i="6"/>
  <c r="B47"/>
  <c r="D46" i="5"/>
  <c r="B47"/>
  <c r="D47" i="3"/>
  <c r="B48"/>
  <c r="B46" i="13"/>
  <c r="D45"/>
  <c r="D44" i="12"/>
  <c r="B45"/>
  <c r="D44" i="11"/>
  <c r="B45"/>
  <c r="D45" i="10"/>
  <c r="B46"/>
  <c r="D44" i="9"/>
  <c r="B45"/>
  <c r="D44" i="8"/>
  <c r="B45"/>
  <c r="B44" i="4"/>
  <c r="D43"/>
  <c r="B46" i="1"/>
  <c r="D45"/>
  <c r="B44" i="2"/>
  <c r="D43"/>
  <c r="D39" i="16"/>
  <c r="B40"/>
  <c r="D47" i="18" l="1"/>
  <c r="B48"/>
  <c r="B48" i="14"/>
  <c r="D47"/>
  <c r="B48" i="7"/>
  <c r="D47"/>
  <c r="B48" i="6"/>
  <c r="D47"/>
  <c r="B48" i="5"/>
  <c r="D47"/>
  <c r="B49" i="3"/>
  <c r="D48"/>
  <c r="D46" i="13"/>
  <c r="B47"/>
  <c r="B46" i="12"/>
  <c r="D45"/>
  <c r="B46" i="11"/>
  <c r="D45"/>
  <c r="B47" i="10"/>
  <c r="D46"/>
  <c r="B46" i="9"/>
  <c r="D45"/>
  <c r="B46" i="8"/>
  <c r="D45"/>
  <c r="D44" i="4"/>
  <c r="B45"/>
  <c r="D46" i="1"/>
  <c r="B47"/>
  <c r="D44" i="2"/>
  <c r="B45"/>
  <c r="D40" i="16"/>
  <c r="B41"/>
  <c r="D48" i="18" l="1"/>
  <c r="B49"/>
  <c r="D48" i="14"/>
  <c r="B49"/>
  <c r="D48" i="7"/>
  <c r="B49"/>
  <c r="D48" i="6"/>
  <c r="B49"/>
  <c r="D48" i="5"/>
  <c r="B49"/>
  <c r="B50" i="3"/>
  <c r="D49"/>
  <c r="B48" i="13"/>
  <c r="D47"/>
  <c r="D46" i="12"/>
  <c r="B47"/>
  <c r="D46" i="11"/>
  <c r="B47"/>
  <c r="D47" i="10"/>
  <c r="B48"/>
  <c r="D46" i="9"/>
  <c r="B47"/>
  <c r="B47" i="8"/>
  <c r="D46"/>
  <c r="B46" i="4"/>
  <c r="D45"/>
  <c r="B48" i="1"/>
  <c r="D47"/>
  <c r="D45" i="2"/>
  <c r="D41" i="16"/>
  <c r="B42"/>
  <c r="D49" i="18" l="1"/>
  <c r="B50"/>
  <c r="B50" i="14"/>
  <c r="B51" s="1"/>
  <c r="D49"/>
  <c r="B50" i="7"/>
  <c r="D50" s="1"/>
  <c r="D49"/>
  <c r="B50" i="6"/>
  <c r="D50" s="1"/>
  <c r="D49"/>
  <c r="B50" i="5"/>
  <c r="D50" s="1"/>
  <c r="D49"/>
  <c r="D50" i="3"/>
  <c r="B51"/>
  <c r="D48" i="13"/>
  <c r="B49"/>
  <c r="B48" i="12"/>
  <c r="D47"/>
  <c r="B48" i="11"/>
  <c r="D47"/>
  <c r="B49" i="10"/>
  <c r="D48"/>
  <c r="B48" i="9"/>
  <c r="D47"/>
  <c r="B48" i="8"/>
  <c r="D47"/>
  <c r="D46" i="4"/>
  <c r="B47"/>
  <c r="D48" i="1"/>
  <c r="B49"/>
  <c r="B47" i="2"/>
  <c r="D42" i="16"/>
  <c r="B43"/>
  <c r="D50" i="18" l="1"/>
  <c r="B53" i="14"/>
  <c r="D53" s="1"/>
  <c r="D52" s="1"/>
  <c r="B52"/>
  <c r="D51"/>
  <c r="D50"/>
  <c r="D51" i="3"/>
  <c r="B52"/>
  <c r="B50" i="13"/>
  <c r="D50" s="1"/>
  <c r="D49"/>
  <c r="D48" i="12"/>
  <c r="B49"/>
  <c r="D48" i="11"/>
  <c r="B49"/>
  <c r="B50" i="10"/>
  <c r="D50" s="1"/>
  <c r="D49"/>
  <c r="D48" i="9"/>
  <c r="B49"/>
  <c r="D48" i="8"/>
  <c r="B49"/>
  <c r="B48" i="4"/>
  <c r="D47"/>
  <c r="B50" i="1"/>
  <c r="D50" s="1"/>
  <c r="D49"/>
  <c r="B48" i="2"/>
  <c r="D47"/>
  <c r="D43" i="16"/>
  <c r="B44"/>
  <c r="D52" i="3" l="1"/>
  <c r="B53"/>
  <c r="D53" s="1"/>
  <c r="B50" i="12"/>
  <c r="D50" s="1"/>
  <c r="D49"/>
  <c r="B50" i="11"/>
  <c r="D50" s="1"/>
  <c r="D49"/>
  <c r="B50" i="9"/>
  <c r="D50" s="1"/>
  <c r="D49"/>
  <c r="B50" i="8"/>
  <c r="D50" s="1"/>
  <c r="D49"/>
  <c r="D48" i="4"/>
  <c r="B49"/>
  <c r="D48" i="2"/>
  <c r="B49"/>
  <c r="D44" i="16"/>
  <c r="B45"/>
  <c r="B50" i="4" l="1"/>
  <c r="D50" s="1"/>
  <c r="D49"/>
  <c r="B50" i="2"/>
  <c r="D50" s="1"/>
  <c r="D49"/>
  <c r="D45" i="16"/>
  <c r="B46"/>
  <c r="D46" l="1"/>
  <c r="B47"/>
  <c r="D47" l="1"/>
  <c r="B48"/>
  <c r="D48" s="1"/>
  <c r="F49" i="7" l="1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E3"/>
  <c r="F49" i="6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E3"/>
  <c r="F49" i="5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E3"/>
  <c r="F49" i="2" l="1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E3"/>
  <c r="F49" i="1" l="1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7"/>
  <c r="E37"/>
  <c r="F36"/>
  <c r="E36"/>
  <c r="F35"/>
  <c r="E35"/>
  <c r="F34"/>
  <c r="E34"/>
  <c r="F33"/>
  <c r="E33"/>
  <c r="F32"/>
  <c r="E32"/>
  <c r="F29"/>
  <c r="E29"/>
  <c r="F28"/>
  <c r="E28"/>
  <c r="F27"/>
  <c r="E27"/>
  <c r="F26"/>
  <c r="E26"/>
  <c r="F25"/>
  <c r="E25"/>
  <c r="F22"/>
  <c r="E22"/>
  <c r="F21"/>
  <c r="E21"/>
  <c r="F20"/>
  <c r="E20"/>
  <c r="F19"/>
  <c r="E19"/>
  <c r="F18"/>
  <c r="E18"/>
  <c r="F17"/>
  <c r="E17"/>
  <c r="F16"/>
  <c r="E16"/>
  <c r="F13"/>
  <c r="E13"/>
  <c r="F12"/>
  <c r="E12"/>
  <c r="F11"/>
  <c r="E11"/>
  <c r="F10"/>
  <c r="E10"/>
  <c r="F9"/>
  <c r="E9"/>
  <c r="F8"/>
  <c r="E8"/>
  <c r="F7"/>
  <c r="E7"/>
  <c r="E3"/>
</calcChain>
</file>

<file path=xl/comments1.xml><?xml version="1.0" encoding="utf-8"?>
<comments xmlns="http://schemas.openxmlformats.org/spreadsheetml/2006/main">
  <authors>
    <author>DAVID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NETTOYONS LA NATURE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fair play</t>
        </r>
      </text>
    </comment>
  </commentList>
</comments>
</file>

<file path=xl/comments10.xml><?xml version="1.0" encoding="utf-8"?>
<comments xmlns="http://schemas.openxmlformats.org/spreadsheetml/2006/main">
  <authors>
    <author>DAVID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D</t>
        </r>
        <r>
          <rPr>
            <b/>
            <sz val="14"/>
            <color indexed="81"/>
            <rFont val="Tahoma"/>
            <family val="2"/>
          </rPr>
          <t>AVID:</t>
        </r>
        <r>
          <rPr>
            <sz val="14"/>
            <color indexed="81"/>
            <rFont val="Tahoma"/>
            <family val="2"/>
          </rPr>
          <t xml:space="preserve">
FORMATION CAPA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SENEGAL</t>
        </r>
      </text>
    </comment>
    <comment ref="X2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SENEGAL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FORUM
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TOURNOI FAIRPLAY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BPDJ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DNB
</t>
        </r>
      </text>
    </comment>
  </commentList>
</comments>
</file>

<file path=xl/comments11.xml><?xml version="1.0" encoding="utf-8"?>
<comments xmlns="http://schemas.openxmlformats.org/spreadsheetml/2006/main">
  <authors>
    <author>DAVID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NETTOYONS LA NATURE
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FORUM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FORUM MAUZAN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fair play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BPDJ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DNB
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FORUM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FORUM MAUZAN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BPDJ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DNB
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</commentList>
</comments>
</file>

<file path=xl/comments4.xml><?xml version="1.0" encoding="utf-8"?>
<comments xmlns="http://schemas.openxmlformats.org/spreadsheetml/2006/main">
  <authors>
    <author>DAVID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</commentList>
</comments>
</file>

<file path=xl/comments5.xml><?xml version="1.0" encoding="utf-8"?>
<comments xmlns="http://schemas.openxmlformats.org/spreadsheetml/2006/main">
  <authors>
    <author>DAVID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</commentList>
</comments>
</file>

<file path=xl/comments6.xml><?xml version="1.0" encoding="utf-8"?>
<comments xmlns="http://schemas.openxmlformats.org/spreadsheetml/2006/main">
  <authors>
    <author>DAVID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</commentList>
</comments>
</file>

<file path=xl/comments7.xml><?xml version="1.0" encoding="utf-8"?>
<comments xmlns="http://schemas.openxmlformats.org/spreadsheetml/2006/main">
  <authors>
    <author>DAVID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</commentList>
</comments>
</file>

<file path=xl/comments8.xml><?xml version="1.0" encoding="utf-8"?>
<comments xmlns="http://schemas.openxmlformats.org/spreadsheetml/2006/main">
  <authors>
    <author>DAVID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NETTOYONS LA NATURE
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FORUM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FORUM MAUZAN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fair play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BPDJ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DNB
</t>
        </r>
      </text>
    </comment>
  </commentList>
</comments>
</file>

<file path=xl/comments9.xml><?xml version="1.0" encoding="utf-8"?>
<comments xmlns="http://schemas.openxmlformats.org/spreadsheetml/2006/main">
  <authors>
    <author>DAVID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NETTOYONS LA NATURE
</t>
        </r>
      </text>
    </comment>
    <comment ref="AH1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INTERVENTION D2PUT2 EUROP2ENNE</t>
        </r>
      </text>
    </comment>
    <comment ref="AC2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jmmfr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FORUM
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FORUM MAUZAN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AC36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PREPARATION PO</t>
        </r>
      </text>
    </comment>
    <comment ref="AH42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COLLOQUE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fair play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BPDJ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DNB
</t>
        </r>
      </text>
    </comment>
  </commentList>
</comments>
</file>

<file path=xl/sharedStrings.xml><?xml version="1.0" encoding="utf-8"?>
<sst xmlns="http://schemas.openxmlformats.org/spreadsheetml/2006/main" count="4152" uniqueCount="196">
  <si>
    <t>DATES</t>
  </si>
  <si>
    <t>F</t>
  </si>
  <si>
    <t>DP</t>
  </si>
  <si>
    <t>3°</t>
  </si>
  <si>
    <t>du</t>
  </si>
  <si>
    <t>au</t>
  </si>
  <si>
    <t>MFR</t>
  </si>
  <si>
    <t>stage</t>
  </si>
  <si>
    <t>légende:</t>
  </si>
  <si>
    <t>semaine à la MFR</t>
  </si>
  <si>
    <t xml:space="preserve">   Voyage d'étude</t>
  </si>
  <si>
    <t>semaine de stage</t>
  </si>
  <si>
    <t>coordonnées:</t>
  </si>
  <si>
    <t>MFR Ventavon     _    Antenne CFA des MFR PACA</t>
  </si>
  <si>
    <t>tél.: 04 92 66 41 15    _   fax: 04 92 66 44 23</t>
  </si>
  <si>
    <t>mail: mfr.ventavon@mfr.asso.fr</t>
  </si>
  <si>
    <t xml:space="preserve">vacances scolaires  </t>
  </si>
  <si>
    <t>THEME : ACTIVITES DE LOISIRS
(crèches, écoles primaires,associations culturelles &amp; sportives (ayant au moins un salarié). fleuriste, artisans d'art, couturière, services enfance et jeunesse)</t>
  </si>
  <si>
    <t>THEME : ACCUEIL-VENTE
commerces spécialisés
commerces de proximité
petites surfaces
épiceries bio 
offices du tourisme</t>
  </si>
  <si>
    <t>THEME : LES VEGETAUX CULTIVES
(de la production à l'aménagement paysager)
exploitation agricole
maraîchage
horticulture
pépinière
collectivités locales
jardinerie
pas de stage chez un fleuriste</t>
  </si>
  <si>
    <t>Orientation des stages</t>
  </si>
  <si>
    <r>
      <t xml:space="preserve">MFR VENTAVON 
Année scolaire 
</t>
    </r>
    <r>
      <rPr>
        <b/>
        <i/>
        <sz val="26"/>
        <color theme="1"/>
        <rFont val="Calibri"/>
        <family val="2"/>
        <scheme val="minor"/>
      </rPr>
      <t xml:space="preserve"> 2015-2016 </t>
    </r>
  </si>
  <si>
    <t>semaines
théoriques</t>
  </si>
  <si>
    <t>nombre
semaines
prévues</t>
  </si>
  <si>
    <t xml:space="preserve">écart </t>
  </si>
  <si>
    <t>MA</t>
  </si>
  <si>
    <t>APP</t>
  </si>
  <si>
    <t>TOTAL</t>
  </si>
  <si>
    <t>TOTAL
GARS</t>
  </si>
  <si>
    <t>TOTAL
FILLES</t>
  </si>
  <si>
    <t>internes</t>
  </si>
  <si>
    <t>places
dispos</t>
  </si>
  <si>
    <t>4°</t>
  </si>
  <si>
    <t>G</t>
  </si>
  <si>
    <t>CAPA
 TP1&amp;2</t>
  </si>
  <si>
    <t>CAP
 PE 1</t>
  </si>
  <si>
    <t>CAP
PE 2</t>
  </si>
  <si>
    <t>CAP
PE 
1
an</t>
  </si>
  <si>
    <t>2nde
 TCV</t>
  </si>
  <si>
    <t>2nde 
AP</t>
  </si>
  <si>
    <t>1ère 
TCV</t>
  </si>
  <si>
    <t>1ère 
AP</t>
  </si>
  <si>
    <t>Tale
 TCV</t>
  </si>
  <si>
    <t>Tale 
AP</t>
  </si>
  <si>
    <t>visites de stage</t>
  </si>
  <si>
    <t>STAGE</t>
  </si>
  <si>
    <t>Stage</t>
  </si>
  <si>
    <t>quatrième de l'enseignement agricole</t>
  </si>
  <si>
    <t>fin du 1er semestre</t>
  </si>
  <si>
    <t>troisième de l'enseignement agricole</t>
  </si>
  <si>
    <t>CAPA TP1&amp;2</t>
  </si>
  <si>
    <t>CAPA Travaux Paysagers 1ère et 2ème année</t>
  </si>
  <si>
    <t>semaine de stage (visites)</t>
  </si>
  <si>
    <t>CAP PE 1</t>
  </si>
  <si>
    <t>CAP Petite Enfance 1ère année (CFA)</t>
  </si>
  <si>
    <t>vacances scolaires (hors CFA)</t>
  </si>
  <si>
    <t>CAP PE2</t>
  </si>
  <si>
    <t>CAP Petite Enfance 2ème année (CFA)</t>
  </si>
  <si>
    <t>2nde TCV</t>
  </si>
  <si>
    <t>Seconde Technicien Conseil Vente</t>
  </si>
  <si>
    <t>2nde AP</t>
  </si>
  <si>
    <t>Seconde Aménagement Paysager</t>
  </si>
  <si>
    <t>1ère TCV</t>
  </si>
  <si>
    <t>1ère Technicien Conseil Vente</t>
  </si>
  <si>
    <t>1ère AP</t>
  </si>
  <si>
    <t>1ère Aménagement Paysager</t>
  </si>
  <si>
    <t>Tale TCV</t>
  </si>
  <si>
    <t>Terminale Technicien Conseil Vente</t>
  </si>
  <si>
    <t>Tale AP</t>
  </si>
  <si>
    <t>Terminale Aménagement Paysager</t>
  </si>
  <si>
    <t>ORIENTATION DES STAGES</t>
  </si>
  <si>
    <r>
      <rPr>
        <b/>
        <sz val="24"/>
        <color theme="1"/>
        <rFont val="Calibri"/>
        <family val="2"/>
        <scheme val="minor"/>
      </rPr>
      <t>Stage hivernal</t>
    </r>
    <r>
      <rPr>
        <sz val="24"/>
        <color theme="1"/>
        <rFont val="Calibri"/>
        <family val="2"/>
        <scheme val="minor"/>
      </rPr>
      <t xml:space="preserve">, plusieurs possibilités
- poursuites des stages dans les entreprises de TP de votre secteur 
- stage en entreprise de TP dans des zones plus tempérées (13,84,83,06…)
-stage en </t>
    </r>
    <r>
      <rPr>
        <b/>
        <sz val="24"/>
        <color theme="1"/>
        <rFont val="Calibri"/>
        <family val="2"/>
        <scheme val="minor"/>
      </rPr>
      <t xml:space="preserve">mécanique </t>
    </r>
    <r>
      <rPr>
        <sz val="24"/>
        <color theme="1"/>
        <rFont val="Calibri"/>
        <family val="2"/>
        <scheme val="minor"/>
      </rPr>
      <t xml:space="preserve">agricole, horticole ou espace vert (obligatoire au moins une fois sur le cycle de formation)
- stage en élagage (recommandé)
- stage en vente de matériaux espaces verts
- stage d'ouverture professionnelle en lien avec le projet du jeune </t>
    </r>
  </si>
  <si>
    <r>
      <rPr>
        <b/>
        <sz val="24"/>
        <color theme="1"/>
        <rFont val="Calibri"/>
        <family val="2"/>
        <scheme val="minor"/>
      </rPr>
      <t>Stage en Travaux Paysagers (création et/ou entretien)</t>
    </r>
    <r>
      <rPr>
        <sz val="24"/>
        <color theme="1"/>
        <rFont val="Calibri"/>
        <family val="2"/>
        <scheme val="minor"/>
      </rPr>
      <t xml:space="preserve">
(entreprises privées, collectivités, jardins et parcs privés ou publics, golf…</t>
    </r>
  </si>
  <si>
    <t>MFR1</t>
  </si>
  <si>
    <t>MFR2</t>
  </si>
  <si>
    <t>MFR3</t>
  </si>
  <si>
    <t>MFR4</t>
  </si>
  <si>
    <t>MFR5</t>
  </si>
  <si>
    <t>MFR6</t>
  </si>
  <si>
    <t>MFR7</t>
  </si>
  <si>
    <t>MFR8</t>
  </si>
  <si>
    <t>MFR9</t>
  </si>
  <si>
    <t>MFR10</t>
  </si>
  <si>
    <t>MFR11</t>
  </si>
  <si>
    <t>MFR12</t>
  </si>
  <si>
    <t>MFR13</t>
  </si>
  <si>
    <t>CAP PE 
en 1 AN</t>
  </si>
  <si>
    <t>MFR14</t>
  </si>
  <si>
    <t>MFR15</t>
  </si>
  <si>
    <t>MFR16</t>
  </si>
  <si>
    <t xml:space="preserve">Stage agroalimentaire:
fabrication de produits frais (de la production à la commercialisation: fromages, jus de fruits, charcuterie…)
</t>
  </si>
  <si>
    <t>stage en commerce support alimentaire obligatoire
 (hors production boucherie, poissonnerie, boulangerie)</t>
  </si>
  <si>
    <t>Stage en Travaux Paysagers (création et/ou entretien)
(entreprises privées, collectivités, jardins et parcs privés ou publics, golf…</t>
  </si>
  <si>
    <t xml:space="preserve">Stage hivernal, plusieurs possibilités
- poursuites des stages dans les entreprises de TP de votre secteur 
- stage en entreprise de TP dans des zones plus tempérées (13,84,83,06…)
-stage en mécanique agricole, horticole ou espace vert (obligatoire au moins une fois sur le cycle de formation)
- stage en élagage (recommandé)- stage en vente de matériaux d'espaces verts
- stage d'ouverture professionnelle en lien avec le projet du jeune </t>
  </si>
  <si>
    <t>MFR17</t>
  </si>
  <si>
    <t>Stage en commerce support alimentaire obligatoire 
(rapport de stage)</t>
  </si>
  <si>
    <t>stage pour ouverture professionnelle ou poursuite d'études dans les activités commerciales</t>
  </si>
  <si>
    <t>MFR18</t>
  </si>
  <si>
    <t>Stage en Travaux Paysagers 
dans l'entreprise choisie pour réaliser le rapport de stage</t>
  </si>
  <si>
    <t>Stage hivernal, plusieurs possibilités
- poursuites des stages dans les entreprises de TP de votre secteur 
- stage en entreprise de TP dans des zones plus tempérées (13,84,83,06…)
-stage en mécanique agricole, horticole ou espace vert (obligatoire au moins une fois sur le cycle de formation)
- stage en élagage (recommandé)- stage en vente de matériaux d'espaces verts
- stage d'ouverture professionnelle en lien avec le projet du jeune</t>
  </si>
  <si>
    <t>Stage en Travaux Paysagers (création et/ou entretien)
(entreprises privées, collectivités, jardins et parcs privés ou publics, golf…)
Ouverture professionnelle</t>
  </si>
  <si>
    <t>Tale
 Aménagements Paysagers</t>
  </si>
  <si>
    <t>1ère 
Aménagements Paysagers</t>
  </si>
  <si>
    <t>2nde
 Paysagiste</t>
  </si>
  <si>
    <t>Nbre</t>
  </si>
  <si>
    <t>Gpe</t>
  </si>
  <si>
    <t>stage en commerce support alimentaire PRODUITS BIOLOGIQUES 
obligatoires
 (hors production boucherie, poissonnerie, boulangerie)</t>
  </si>
  <si>
    <t>CAPA
 TP</t>
  </si>
  <si>
    <t>CAP
PE 
1 AN</t>
  </si>
  <si>
    <t>CLASSE</t>
  </si>
  <si>
    <t>DATE</t>
  </si>
  <si>
    <t>HEURE</t>
  </si>
  <si>
    <t>14H00</t>
  </si>
  <si>
    <t>9H30</t>
  </si>
  <si>
    <t>CAPA TP 1&amp;2</t>
  </si>
  <si>
    <t>Seconde Vente</t>
  </si>
  <si>
    <t>Seconde Paysage</t>
  </si>
  <si>
    <t>1ère Vente</t>
  </si>
  <si>
    <t>1ère Paysage</t>
  </si>
  <si>
    <t xml:space="preserve">Teminale Vente </t>
  </si>
  <si>
    <t>Terminale Paysage</t>
  </si>
  <si>
    <t>CAP PE1</t>
  </si>
  <si>
    <t>CAP PE EN 1 AN</t>
  </si>
  <si>
    <t>VE</t>
  </si>
  <si>
    <t>Voyage d'étude</t>
  </si>
  <si>
    <t>26 AOUT 2015</t>
  </si>
  <si>
    <t>étude</t>
  </si>
  <si>
    <t>lever</t>
  </si>
  <si>
    <t>midi</t>
  </si>
  <si>
    <t>veillées</t>
  </si>
  <si>
    <t>SERVICES FORMATEURS</t>
  </si>
  <si>
    <t>ETP formateurs</t>
  </si>
  <si>
    <t>équivalent heures</t>
  </si>
  <si>
    <t>midis</t>
  </si>
  <si>
    <t>service midi</t>
  </si>
  <si>
    <t>heures</t>
  </si>
  <si>
    <t xml:space="preserve">heure </t>
  </si>
  <si>
    <t>veillée</t>
  </si>
  <si>
    <t>heure</t>
  </si>
  <si>
    <t xml:space="preserve">lever </t>
  </si>
  <si>
    <t>études</t>
  </si>
  <si>
    <t>FE</t>
  </si>
  <si>
    <t>formateur</t>
  </si>
  <si>
    <t>ETP</t>
  </si>
  <si>
    <t>PR</t>
  </si>
  <si>
    <t>GR</t>
  </si>
  <si>
    <t>NC</t>
  </si>
  <si>
    <t>VM</t>
  </si>
  <si>
    <t>AB</t>
  </si>
  <si>
    <t>GI</t>
  </si>
  <si>
    <t>DN</t>
  </si>
  <si>
    <t>JB</t>
  </si>
  <si>
    <t>JF</t>
  </si>
  <si>
    <t>EB</t>
  </si>
  <si>
    <t>CD</t>
  </si>
  <si>
    <t xml:space="preserve">stage en commerce libre </t>
  </si>
  <si>
    <r>
      <t xml:space="preserve">MFR VENTAVON 
Année scolaire 
</t>
    </r>
    <r>
      <rPr>
        <b/>
        <i/>
        <sz val="26"/>
        <color theme="1"/>
        <rFont val="Calibri"/>
        <family val="2"/>
        <scheme val="minor"/>
      </rPr>
      <t xml:space="preserve"> 2016-2017</t>
    </r>
  </si>
  <si>
    <t>MFR VENTAVON 2016-2017</t>
  </si>
  <si>
    <t>CAPA TP</t>
  </si>
  <si>
    <t>CAP PE 2</t>
  </si>
  <si>
    <t>CAP PE 1 AN</t>
  </si>
  <si>
    <t xml:space="preserve">2nde </t>
  </si>
  <si>
    <t>1ères</t>
  </si>
  <si>
    <t>Tales</t>
  </si>
  <si>
    <t>semaine en structure</t>
  </si>
  <si>
    <t>semaine de présence à la MFR (2,5 jours)</t>
  </si>
  <si>
    <t>MFR 1</t>
  </si>
  <si>
    <t>MFR 2</t>
  </si>
  <si>
    <t>MFR 3</t>
  </si>
  <si>
    <t>MFR 4</t>
  </si>
  <si>
    <t>MFR 5</t>
  </si>
  <si>
    <t>MFR 6</t>
  </si>
  <si>
    <t>MFR 7</t>
  </si>
  <si>
    <t>MFR 8</t>
  </si>
  <si>
    <t>MFR 9</t>
  </si>
  <si>
    <t>MFR 10</t>
  </si>
  <si>
    <t>MFR 11</t>
  </si>
  <si>
    <t>MFR 12</t>
  </si>
  <si>
    <t>MFR 13</t>
  </si>
  <si>
    <t>MFR 14</t>
  </si>
  <si>
    <t>MFR 15</t>
  </si>
  <si>
    <t>MFR 16</t>
  </si>
  <si>
    <t xml:space="preserve"> MFR 15</t>
  </si>
  <si>
    <t>MFR 17</t>
  </si>
  <si>
    <t>MFR 18</t>
  </si>
  <si>
    <t>MFR 19</t>
  </si>
  <si>
    <t>MFR 20</t>
  </si>
  <si>
    <t>MFR 21</t>
  </si>
  <si>
    <t>MFR 22</t>
  </si>
  <si>
    <t>MFR 23</t>
  </si>
  <si>
    <t>MFR 24</t>
  </si>
  <si>
    <t>RENTREE CLASSES 2016</t>
  </si>
  <si>
    <t>mardi 30 août 2016</t>
  </si>
  <si>
    <t>lundi 5 septembre 2016</t>
  </si>
  <si>
    <t>mercredi 31 août 2016</t>
  </si>
  <si>
    <t>levers</t>
  </si>
</sst>
</file>

<file path=xl/styles.xml><?xml version="1.0" encoding="utf-8"?>
<styleSheet xmlns="http://schemas.openxmlformats.org/spreadsheetml/2006/main">
  <numFmts count="2">
    <numFmt numFmtId="164" formatCode="[$-40C]d\-mmm\-yy;@"/>
    <numFmt numFmtId="165" formatCode="[$-F800]dddd\,\ mmmm\ dd\,\ yyyy"/>
  </numFmts>
  <fonts count="4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theme="4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i/>
      <u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3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i/>
      <sz val="28"/>
      <color rgb="FFFF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20"/>
      <color theme="0"/>
      <name val="Calibri"/>
      <family val="2"/>
      <scheme val="minor"/>
    </font>
    <font>
      <b/>
      <sz val="36"/>
      <color rgb="FFFF0000"/>
      <name val="Aharoni"/>
    </font>
    <font>
      <b/>
      <i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i/>
      <sz val="28"/>
      <color rgb="FFC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theme="1"/>
      </patternFill>
    </fill>
    <fill>
      <patternFill patternType="solid">
        <fgColor theme="5" tint="0.39997558519241921"/>
        <bgColor theme="1"/>
      </patternFill>
    </fill>
    <fill>
      <patternFill patternType="solid">
        <fgColor theme="0" tint="-0.14996795556505021"/>
        <bgColor theme="1"/>
      </patternFill>
    </fill>
    <fill>
      <patternFill patternType="solid">
        <fgColor theme="5" tint="-0.249977111117893"/>
        <bgColor theme="1"/>
      </patternFill>
    </fill>
    <fill>
      <patternFill patternType="solid">
        <fgColor theme="7" tint="0.39997558519241921"/>
        <bgColor theme="1"/>
      </patternFill>
    </fill>
    <fill>
      <patternFill patternType="solid">
        <fgColor theme="2" tint="-0.499984740745262"/>
        <bgColor theme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theme="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theme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theme="1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theme="0"/>
      </left>
      <right/>
      <top/>
      <bottom style="medium">
        <color theme="1"/>
      </bottom>
      <diagonal/>
    </border>
    <border>
      <left/>
      <right style="thick">
        <color auto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0" borderId="8" xfId="0" applyFont="1" applyBorder="1"/>
    <xf numFmtId="164" fontId="3" fillId="0" borderId="9" xfId="0" applyNumberFormat="1" applyFont="1" applyBorder="1"/>
    <xf numFmtId="0" fontId="3" fillId="0" borderId="9" xfId="0" applyFont="1" applyBorder="1"/>
    <xf numFmtId="164" fontId="3" fillId="0" borderId="9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6" xfId="0" applyFont="1" applyBorder="1"/>
    <xf numFmtId="0" fontId="3" fillId="6" borderId="11" xfId="0" applyFont="1" applyFill="1" applyBorder="1"/>
    <xf numFmtId="164" fontId="3" fillId="6" borderId="9" xfId="0" applyNumberFormat="1" applyFont="1" applyFill="1" applyBorder="1"/>
    <xf numFmtId="0" fontId="3" fillId="6" borderId="6" xfId="0" applyFont="1" applyFill="1" applyBorder="1"/>
    <xf numFmtId="164" fontId="3" fillId="6" borderId="9" xfId="0" applyNumberFormat="1" applyFont="1" applyFill="1" applyBorder="1" applyAlignment="1">
      <alignment horizontal="left"/>
    </xf>
    <xf numFmtId="0" fontId="10" fillId="7" borderId="4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vertical="center"/>
    </xf>
    <xf numFmtId="0" fontId="4" fillId="6" borderId="6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9" xfId="0" applyNumberFormat="1" applyFont="1" applyBorder="1" applyAlignment="1">
      <alignment horizontal="left" vertical="center"/>
    </xf>
    <xf numFmtId="0" fontId="1" fillId="0" borderId="0" xfId="0" applyFont="1" applyBorder="1"/>
    <xf numFmtId="165" fontId="1" fillId="0" borderId="0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1" fillId="6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12" fillId="0" borderId="0" xfId="0" applyNumberFormat="1" applyFont="1" applyBorder="1" applyAlignment="1"/>
    <xf numFmtId="165" fontId="3" fillId="0" borderId="15" xfId="0" applyNumberFormat="1" applyFont="1" applyBorder="1" applyAlignment="1"/>
    <xf numFmtId="165" fontId="1" fillId="0" borderId="5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7" xfId="0" applyNumberFormat="1" applyFont="1" applyBorder="1"/>
    <xf numFmtId="0" fontId="1" fillId="0" borderId="9" xfId="0" applyFont="1" applyBorder="1"/>
    <xf numFmtId="165" fontId="1" fillId="0" borderId="9" xfId="0" applyNumberFormat="1" applyFont="1" applyBorder="1"/>
    <xf numFmtId="0" fontId="3" fillId="0" borderId="9" xfId="0" applyFont="1" applyBorder="1" applyAlignment="1">
      <alignment horizontal="center"/>
    </xf>
    <xf numFmtId="165" fontId="1" fillId="0" borderId="0" xfId="0" applyNumberFormat="1" applyFont="1"/>
    <xf numFmtId="0" fontId="11" fillId="8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16" xfId="0" applyBorder="1"/>
    <xf numFmtId="0" fontId="4" fillId="6" borderId="7" xfId="0" applyNumberFormat="1" applyFont="1" applyFill="1" applyBorder="1" applyAlignment="1">
      <alignment vertical="center"/>
    </xf>
    <xf numFmtId="165" fontId="1" fillId="0" borderId="15" xfId="0" applyNumberFormat="1" applyFont="1" applyBorder="1" applyAlignment="1"/>
    <xf numFmtId="0" fontId="3" fillId="0" borderId="15" xfId="0" applyFont="1" applyBorder="1" applyAlignment="1">
      <alignment horizontal="center"/>
    </xf>
    <xf numFmtId="0" fontId="0" fillId="0" borderId="22" xfId="0" applyBorder="1"/>
    <xf numFmtId="0" fontId="1" fillId="0" borderId="9" xfId="0" applyFont="1" applyBorder="1" applyAlignment="1">
      <alignment horizontal="center"/>
    </xf>
    <xf numFmtId="0" fontId="0" fillId="0" borderId="12" xfId="0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20" fillId="1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7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textRotation="255"/>
    </xf>
    <xf numFmtId="0" fontId="24" fillId="0" borderId="0" xfId="0" applyFont="1" applyBorder="1" applyAlignment="1">
      <alignment horizontal="center" textRotation="255"/>
    </xf>
    <xf numFmtId="0" fontId="2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indent="1"/>
    </xf>
    <xf numFmtId="0" fontId="4" fillId="0" borderId="4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vertical="center"/>
    </xf>
    <xf numFmtId="0" fontId="9" fillId="6" borderId="6" xfId="0" applyNumberFormat="1" applyFont="1" applyFill="1" applyBorder="1" applyAlignment="1">
      <alignment vertical="center"/>
    </xf>
    <xf numFmtId="0" fontId="9" fillId="6" borderId="3" xfId="0" applyNumberFormat="1" applyFont="1" applyFill="1" applyBorder="1" applyAlignment="1">
      <alignment vertical="center"/>
    </xf>
    <xf numFmtId="0" fontId="9" fillId="6" borderId="15" xfId="0" applyNumberFormat="1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vertical="center"/>
    </xf>
    <xf numFmtId="0" fontId="9" fillId="7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7" borderId="25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7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indent="1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 indent="1"/>
    </xf>
    <xf numFmtId="0" fontId="10" fillId="7" borderId="6" xfId="0" applyNumberFormat="1" applyFont="1" applyFill="1" applyBorder="1" applyAlignment="1">
      <alignment vertical="center"/>
    </xf>
    <xf numFmtId="0" fontId="10" fillId="7" borderId="3" xfId="0" applyNumberFormat="1" applyFont="1" applyFill="1" applyBorder="1" applyAlignment="1">
      <alignment vertical="center"/>
    </xf>
    <xf numFmtId="0" fontId="9" fillId="7" borderId="4" xfId="0" applyNumberFormat="1" applyFont="1" applyFill="1" applyBorder="1" applyAlignment="1">
      <alignment horizontal="center" vertical="center"/>
    </xf>
    <xf numFmtId="0" fontId="9" fillId="7" borderId="10" xfId="0" applyNumberFormat="1" applyFont="1" applyFill="1" applyBorder="1" applyAlignment="1">
      <alignment horizontal="center" vertical="center"/>
    </xf>
    <xf numFmtId="0" fontId="27" fillId="0" borderId="11" xfId="0" applyFont="1" applyBorder="1"/>
    <xf numFmtId="164" fontId="27" fillId="0" borderId="9" xfId="0" applyNumberFormat="1" applyFont="1" applyBorder="1"/>
    <xf numFmtId="0" fontId="27" fillId="0" borderId="6" xfId="0" applyFont="1" applyBorder="1"/>
    <xf numFmtId="164" fontId="27" fillId="0" borderId="9" xfId="0" applyNumberFormat="1" applyFont="1" applyBorder="1" applyAlignment="1">
      <alignment horizontal="left"/>
    </xf>
    <xf numFmtId="0" fontId="4" fillId="7" borderId="4" xfId="0" applyNumberFormat="1" applyFont="1" applyFill="1" applyBorder="1" applyAlignment="1">
      <alignment horizontal="center" vertical="top" wrapText="1"/>
    </xf>
    <xf numFmtId="0" fontId="11" fillId="7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0" borderId="32" xfId="0" applyFont="1" applyBorder="1" applyAlignment="1"/>
    <xf numFmtId="0" fontId="1" fillId="0" borderId="29" xfId="0" applyNumberFormat="1" applyFont="1" applyBorder="1" applyAlignment="1">
      <alignment horizontal="center" vertical="center"/>
    </xf>
    <xf numFmtId="0" fontId="10" fillId="2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>
      <alignment horizontal="center"/>
    </xf>
    <xf numFmtId="0" fontId="10" fillId="7" borderId="13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8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1" fillId="8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9" xfId="0" applyFont="1" applyBorder="1" applyAlignment="1"/>
    <xf numFmtId="0" fontId="25" fillId="7" borderId="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5" fillId="0" borderId="0" xfId="0" applyFont="1"/>
    <xf numFmtId="0" fontId="6" fillId="0" borderId="0" xfId="0" applyFont="1" applyAlignment="1">
      <alignment horizontal="center"/>
    </xf>
    <xf numFmtId="0" fontId="6" fillId="0" borderId="32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15" xfId="0" applyFont="1" applyBorder="1" applyAlignment="1"/>
    <xf numFmtId="0" fontId="6" fillId="0" borderId="15" xfId="0" applyFont="1" applyBorder="1" applyAlignment="1">
      <alignment horizontal="left"/>
    </xf>
    <xf numFmtId="0" fontId="6" fillId="0" borderId="9" xfId="0" applyFont="1" applyBorder="1" applyAlignment="1"/>
    <xf numFmtId="0" fontId="6" fillId="0" borderId="9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3" fillId="16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8" borderId="4" xfId="0" applyNumberFormat="1" applyFont="1" applyFill="1" applyBorder="1" applyAlignment="1">
      <alignment horizontal="center" vertical="center"/>
    </xf>
    <xf numFmtId="164" fontId="28" fillId="0" borderId="9" xfId="0" applyNumberFormat="1" applyFont="1" applyBorder="1"/>
    <xf numFmtId="0" fontId="28" fillId="0" borderId="6" xfId="0" applyFont="1" applyBorder="1"/>
    <xf numFmtId="164" fontId="28" fillId="0" borderId="9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3" fillId="6" borderId="9" xfId="0" applyNumberFormat="1" applyFont="1" applyFill="1" applyBorder="1" applyAlignment="1"/>
    <xf numFmtId="164" fontId="3" fillId="6" borderId="6" xfId="0" applyNumberFormat="1" applyFont="1" applyFill="1" applyBorder="1" applyAlignment="1"/>
    <xf numFmtId="0" fontId="41" fillId="21" borderId="4" xfId="0" applyFont="1" applyFill="1" applyBorder="1" applyAlignment="1">
      <alignment horizontal="center"/>
    </xf>
    <xf numFmtId="0" fontId="41" fillId="21" borderId="2" xfId="0" applyFont="1" applyFill="1" applyBorder="1" applyAlignment="1">
      <alignment horizontal="center"/>
    </xf>
    <xf numFmtId="0" fontId="42" fillId="21" borderId="4" xfId="0" applyFont="1" applyFill="1" applyBorder="1"/>
    <xf numFmtId="165" fontId="42" fillId="21" borderId="4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3" fillId="22" borderId="4" xfId="0" applyFont="1" applyFill="1" applyBorder="1"/>
    <xf numFmtId="0" fontId="6" fillId="0" borderId="0" xfId="0" applyFont="1" applyFill="1" applyBorder="1"/>
    <xf numFmtId="2" fontId="1" fillId="0" borderId="0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/>
    <xf numFmtId="1" fontId="1" fillId="0" borderId="4" xfId="0" applyNumberFormat="1" applyFont="1" applyBorder="1"/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/>
    </xf>
    <xf numFmtId="0" fontId="10" fillId="7" borderId="7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/>
    <xf numFmtId="164" fontId="3" fillId="7" borderId="9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7" xfId="0" applyBorder="1"/>
    <xf numFmtId="0" fontId="4" fillId="7" borderId="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26" fillId="8" borderId="29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vertical="center"/>
    </xf>
    <xf numFmtId="0" fontId="4" fillId="7" borderId="2" xfId="0" applyNumberFormat="1" applyFont="1" applyFill="1" applyBorder="1" applyAlignment="1">
      <alignment horizontal="center" vertical="top" wrapText="1"/>
    </xf>
    <xf numFmtId="0" fontId="10" fillId="7" borderId="14" xfId="0" applyNumberFormat="1" applyFont="1" applyFill="1" applyBorder="1" applyAlignment="1">
      <alignment horizontal="center" vertical="center"/>
    </xf>
    <xf numFmtId="0" fontId="9" fillId="7" borderId="1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0" fillId="8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4" fillId="6" borderId="9" xfId="0" applyNumberFormat="1" applyFont="1" applyFill="1" applyBorder="1" applyAlignment="1">
      <alignment vertical="center"/>
    </xf>
    <xf numFmtId="0" fontId="3" fillId="23" borderId="4" xfId="0" applyFont="1" applyFill="1" applyBorder="1" applyAlignment="1">
      <alignment horizontal="center" vertical="center" wrapText="1"/>
    </xf>
    <xf numFmtId="0" fontId="3" fillId="24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164" fontId="17" fillId="7" borderId="6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4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7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/>
    </xf>
    <xf numFmtId="0" fontId="10" fillId="7" borderId="6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/>
    </xf>
    <xf numFmtId="0" fontId="9" fillId="6" borderId="2" xfId="0" applyNumberFormat="1" applyFont="1" applyFill="1" applyBorder="1" applyAlignment="1">
      <alignment horizontal="center" vertical="center"/>
    </xf>
    <xf numFmtId="0" fontId="9" fillId="6" borderId="6" xfId="0" applyNumberFormat="1" applyFont="1" applyFill="1" applyBorder="1" applyAlignment="1">
      <alignment horizontal="center" vertical="center"/>
    </xf>
    <xf numFmtId="0" fontId="9" fillId="6" borderId="48" xfId="0" applyNumberFormat="1" applyFont="1" applyFill="1" applyBorder="1" applyAlignment="1">
      <alignment horizontal="center" vertical="center"/>
    </xf>
    <xf numFmtId="0" fontId="9" fillId="6" borderId="49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37" fillId="3" borderId="42" xfId="0" applyFont="1" applyFill="1" applyBorder="1" applyAlignment="1">
      <alignment horizontal="center" vertical="center" wrapText="1"/>
    </xf>
    <xf numFmtId="0" fontId="37" fillId="3" borderId="45" xfId="0" applyFont="1" applyFill="1" applyBorder="1" applyAlignment="1">
      <alignment horizontal="center" vertical="center" wrapText="1"/>
    </xf>
    <xf numFmtId="0" fontId="37" fillId="3" borderId="46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0" fillId="7" borderId="48" xfId="0" applyNumberFormat="1" applyFont="1" applyFill="1" applyBorder="1" applyAlignment="1">
      <alignment horizontal="center" vertical="center"/>
    </xf>
    <xf numFmtId="0" fontId="10" fillId="7" borderId="50" xfId="0" applyNumberFormat="1" applyFont="1" applyFill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7" borderId="14" xfId="0" applyNumberFormat="1" applyFont="1" applyFill="1" applyBorder="1" applyAlignment="1">
      <alignment horizontal="center" vertical="center"/>
    </xf>
    <xf numFmtId="14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10" fillId="7" borderId="16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14" borderId="4" xfId="0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10" fillId="8" borderId="4" xfId="0" applyNumberFormat="1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/>
    </xf>
    <xf numFmtId="0" fontId="9" fillId="8" borderId="3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9" borderId="14" xfId="0" applyNumberFormat="1" applyFont="1" applyFill="1" applyBorder="1" applyAlignment="1">
      <alignment horizontal="center" vertical="center" wrapText="1"/>
    </xf>
    <xf numFmtId="0" fontId="2" fillId="9" borderId="16" xfId="0" applyNumberFormat="1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3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wrapText="1"/>
    </xf>
    <xf numFmtId="0" fontId="3" fillId="25" borderId="3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5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6" borderId="3" xfId="0" applyNumberFormat="1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center" vertical="center"/>
    </xf>
    <xf numFmtId="0" fontId="10" fillId="8" borderId="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vertical="center"/>
    </xf>
    <xf numFmtId="0" fontId="10" fillId="7" borderId="26" xfId="0" applyNumberFormat="1" applyFont="1" applyFill="1" applyBorder="1" applyAlignment="1">
      <alignment horizontal="center" vertical="center"/>
    </xf>
    <xf numFmtId="0" fontId="10" fillId="7" borderId="27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0" fontId="4" fillId="6" borderId="15" xfId="0" applyNumberFormat="1" applyFont="1" applyFill="1" applyBorder="1" applyAlignment="1">
      <alignment horizontal="center" vertical="center"/>
    </xf>
    <xf numFmtId="0" fontId="4" fillId="6" borderId="16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8" borderId="4" xfId="0" applyNumberFormat="1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/>
    </xf>
    <xf numFmtId="0" fontId="3" fillId="22" borderId="9" xfId="0" applyFont="1" applyFill="1" applyBorder="1" applyAlignment="1">
      <alignment horizontal="center"/>
    </xf>
  </cellXfs>
  <cellStyles count="1">
    <cellStyle name="Normal" xfId="0" builtinId="0"/>
  </cellStyles>
  <dxfs count="201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856456" cy="1012030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271464</xdr:colOff>
      <xdr:row>0</xdr:row>
      <xdr:rowOff>150020</xdr:rowOff>
    </xdr:from>
    <xdr:to>
      <xdr:col>1</xdr:col>
      <xdr:colOff>825501</xdr:colOff>
      <xdr:row>2</xdr:row>
      <xdr:rowOff>69842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4" y="150020"/>
          <a:ext cx="1141412" cy="1459697"/>
        </a:xfrm>
        <a:prstGeom prst="rect">
          <a:avLst/>
        </a:prstGeom>
      </xdr:spPr>
    </xdr:pic>
    <xdr:clientData/>
  </xdr:twoCellAnchor>
  <xdr:twoCellAnchor editAs="oneCell">
    <xdr:from>
      <xdr:col>0</xdr:col>
      <xdr:colOff>255587</xdr:colOff>
      <xdr:row>1</xdr:row>
      <xdr:rowOff>23020</xdr:rowOff>
    </xdr:from>
    <xdr:to>
      <xdr:col>1</xdr:col>
      <xdr:colOff>743811</xdr:colOff>
      <xdr:row>2</xdr:row>
      <xdr:rowOff>111125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87" y="356395"/>
          <a:ext cx="1078774" cy="128825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500062</xdr:colOff>
      <xdr:row>0</xdr:row>
      <xdr:rowOff>130970</xdr:rowOff>
    </xdr:from>
    <xdr:to>
      <xdr:col>2</xdr:col>
      <xdr:colOff>47625</xdr:colOff>
      <xdr:row>2</xdr:row>
      <xdr:rowOff>190021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" y="130970"/>
          <a:ext cx="1566863" cy="2840351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57</xdr:row>
      <xdr:rowOff>285750</xdr:rowOff>
    </xdr:from>
    <xdr:to>
      <xdr:col>40</xdr:col>
      <xdr:colOff>42862</xdr:colOff>
      <xdr:row>61</xdr:row>
      <xdr:rowOff>142874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8313" y="31813500"/>
          <a:ext cx="497205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500061</xdr:colOff>
      <xdr:row>0</xdr:row>
      <xdr:rowOff>130970</xdr:rowOff>
    </xdr:from>
    <xdr:to>
      <xdr:col>1</xdr:col>
      <xdr:colOff>1771650</xdr:colOff>
      <xdr:row>1</xdr:row>
      <xdr:rowOff>942423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1" y="130970"/>
          <a:ext cx="1271589" cy="2011603"/>
        </a:xfrm>
        <a:prstGeom prst="rect">
          <a:avLst/>
        </a:prstGeom>
      </xdr:spPr>
    </xdr:pic>
    <xdr:clientData/>
  </xdr:twoCellAnchor>
  <xdr:twoCellAnchor editAs="oneCell">
    <xdr:from>
      <xdr:col>33</xdr:col>
      <xdr:colOff>1</xdr:colOff>
      <xdr:row>60</xdr:row>
      <xdr:rowOff>285750</xdr:rowOff>
    </xdr:from>
    <xdr:to>
      <xdr:col>37</xdr:col>
      <xdr:colOff>547686</xdr:colOff>
      <xdr:row>63</xdr:row>
      <xdr:rowOff>309563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36926" y="33994725"/>
          <a:ext cx="3748086" cy="10239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271464</xdr:colOff>
      <xdr:row>0</xdr:row>
      <xdr:rowOff>150020</xdr:rowOff>
    </xdr:from>
    <xdr:to>
      <xdr:col>0</xdr:col>
      <xdr:colOff>1520826</xdr:colOff>
      <xdr:row>2</xdr:row>
      <xdr:rowOff>69842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4" y="150020"/>
          <a:ext cx="1144587" cy="14533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271464</xdr:colOff>
      <xdr:row>0</xdr:row>
      <xdr:rowOff>150020</xdr:rowOff>
    </xdr:from>
    <xdr:to>
      <xdr:col>1</xdr:col>
      <xdr:colOff>930276</xdr:colOff>
      <xdr:row>2</xdr:row>
      <xdr:rowOff>69842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4" y="150020"/>
          <a:ext cx="1144587" cy="1453347"/>
        </a:xfrm>
        <a:prstGeom prst="rect">
          <a:avLst/>
        </a:prstGeom>
      </xdr:spPr>
    </xdr:pic>
    <xdr:clientData/>
  </xdr:twoCellAnchor>
  <xdr:twoCellAnchor editAs="oneCell">
    <xdr:from>
      <xdr:col>0</xdr:col>
      <xdr:colOff>255587</xdr:colOff>
      <xdr:row>1</xdr:row>
      <xdr:rowOff>23020</xdr:rowOff>
    </xdr:from>
    <xdr:to>
      <xdr:col>1</xdr:col>
      <xdr:colOff>915261</xdr:colOff>
      <xdr:row>2</xdr:row>
      <xdr:rowOff>111125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87" y="356395"/>
          <a:ext cx="1078774" cy="128825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880269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537369</xdr:colOff>
      <xdr:row>1</xdr:row>
      <xdr:rowOff>828675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856456" cy="1012030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666750</xdr:colOff>
      <xdr:row>2</xdr:row>
      <xdr:rowOff>96705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982662" cy="1486560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366713</xdr:colOff>
      <xdr:row>1</xdr:row>
      <xdr:rowOff>54769</xdr:rowOff>
    </xdr:from>
    <xdr:to>
      <xdr:col>1</xdr:col>
      <xdr:colOff>571500</xdr:colOff>
      <xdr:row>1</xdr:row>
      <xdr:rowOff>1040945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3" y="394948"/>
          <a:ext cx="789894" cy="986176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235744</xdr:colOff>
      <xdr:row>0</xdr:row>
      <xdr:rowOff>185739</xdr:rowOff>
    </xdr:from>
    <xdr:to>
      <xdr:col>1</xdr:col>
      <xdr:colOff>611981</xdr:colOff>
      <xdr:row>1</xdr:row>
      <xdr:rowOff>1154906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4" y="185739"/>
          <a:ext cx="971550" cy="1302542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235744</xdr:colOff>
      <xdr:row>0</xdr:row>
      <xdr:rowOff>150020</xdr:rowOff>
    </xdr:from>
    <xdr:to>
      <xdr:col>1</xdr:col>
      <xdr:colOff>783431</xdr:colOff>
      <xdr:row>2</xdr:row>
      <xdr:rowOff>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4" y="150020"/>
          <a:ext cx="1138237" cy="1393030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255587</xdr:colOff>
      <xdr:row>1</xdr:row>
      <xdr:rowOff>23020</xdr:rowOff>
    </xdr:from>
    <xdr:to>
      <xdr:col>1</xdr:col>
      <xdr:colOff>743811</xdr:colOff>
      <xdr:row>2</xdr:row>
      <xdr:rowOff>111125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87" y="356395"/>
          <a:ext cx="1075599" cy="129460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  <xdr:twoCellAnchor editAs="oneCell">
    <xdr:from>
      <xdr:col>0</xdr:col>
      <xdr:colOff>271463</xdr:colOff>
      <xdr:row>0</xdr:row>
      <xdr:rowOff>150020</xdr:rowOff>
    </xdr:from>
    <xdr:to>
      <xdr:col>1</xdr:col>
      <xdr:colOff>708819</xdr:colOff>
      <xdr:row>2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50020"/>
          <a:ext cx="1027906" cy="138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topLeftCell="A43" zoomScale="50" zoomScaleNormal="50" workbookViewId="0">
      <selection activeCell="D58" sqref="D58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65" hidden="1" customWidth="1"/>
    <col min="6" max="6" width="8" style="32" hidden="1" customWidth="1"/>
    <col min="7" max="7" width="19" style="32" customWidth="1"/>
    <col min="14" max="14" width="15" customWidth="1"/>
  </cols>
  <sheetData>
    <row r="1" spans="1:17">
      <c r="B1" s="2"/>
      <c r="C1" s="2"/>
      <c r="D1"/>
      <c r="E1"/>
      <c r="F1"/>
      <c r="G1"/>
    </row>
    <row r="2" spans="1:17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7" ht="36">
      <c r="B3" s="293"/>
      <c r="C3" s="294"/>
      <c r="D3" s="3"/>
      <c r="E3" s="295" t="e">
        <f>#REF!-#REF!</f>
        <v>#REF!</v>
      </c>
      <c r="F3" s="296"/>
      <c r="G3"/>
    </row>
    <row r="4" spans="1:17">
      <c r="A4" s="297" t="s">
        <v>0</v>
      </c>
      <c r="B4" s="297"/>
      <c r="C4" s="297"/>
      <c r="D4" s="297"/>
      <c r="E4" s="4" t="s">
        <v>1</v>
      </c>
      <c r="F4" s="63" t="s">
        <v>2</v>
      </c>
      <c r="G4" s="298" t="s">
        <v>32</v>
      </c>
      <c r="H4" s="299" t="s">
        <v>20</v>
      </c>
      <c r="I4" s="300"/>
      <c r="J4" s="300"/>
      <c r="K4" s="300"/>
      <c r="L4" s="300"/>
      <c r="M4" s="300"/>
      <c r="N4" s="300"/>
      <c r="O4" s="300"/>
      <c r="P4" s="300"/>
      <c r="Q4" s="301"/>
    </row>
    <row r="5" spans="1:17" ht="21.75" customHeight="1">
      <c r="A5" s="297"/>
      <c r="B5" s="297"/>
      <c r="C5" s="297"/>
      <c r="D5" s="297"/>
      <c r="E5" s="5">
        <v>6</v>
      </c>
      <c r="F5" s="64">
        <v>5</v>
      </c>
      <c r="G5" s="298"/>
      <c r="H5" s="302"/>
      <c r="I5" s="303"/>
      <c r="J5" s="303"/>
      <c r="K5" s="303"/>
      <c r="L5" s="303"/>
      <c r="M5" s="303"/>
      <c r="N5" s="303"/>
      <c r="O5" s="303"/>
      <c r="P5" s="303"/>
      <c r="Q5" s="304"/>
    </row>
    <row r="6" spans="1:17" ht="27" hidden="1" customHeight="1">
      <c r="A6" s="297"/>
      <c r="B6" s="297"/>
      <c r="C6" s="297"/>
      <c r="D6" s="297"/>
      <c r="E6" s="308"/>
      <c r="F6" s="308"/>
      <c r="G6" s="298"/>
      <c r="H6" s="305"/>
      <c r="I6" s="306"/>
      <c r="J6" s="306"/>
      <c r="K6" s="306"/>
      <c r="L6" s="306"/>
      <c r="M6" s="306"/>
      <c r="N6" s="306"/>
      <c r="O6" s="306"/>
      <c r="P6" s="306"/>
      <c r="Q6" s="307"/>
    </row>
    <row r="7" spans="1:17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10" t="e">
        <f>IF(#REF!="MFR",$E$5,"0")</f>
        <v>#REF!</v>
      </c>
      <c r="F7" s="10" t="e">
        <f>IF(#REF!="MFR",$F$5,"0")</f>
        <v>#REF!</v>
      </c>
      <c r="G7" s="210" t="s">
        <v>166</v>
      </c>
      <c r="H7" s="283" t="s">
        <v>19</v>
      </c>
      <c r="I7" s="284"/>
      <c r="J7" s="284"/>
      <c r="K7" s="284"/>
      <c r="L7" s="284"/>
      <c r="M7" s="284"/>
      <c r="N7" s="284"/>
      <c r="O7" s="284"/>
      <c r="P7" s="284"/>
      <c r="Q7" s="285"/>
    </row>
    <row r="8" spans="1:17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0" t="e">
        <f>IF(#REF!="MFR",$E$5,"0")</f>
        <v>#REF!</v>
      </c>
      <c r="F8" s="10" t="e">
        <f>IF(#REF!="MFR",$F$5,"0")</f>
        <v>#REF!</v>
      </c>
      <c r="G8" s="211" t="s">
        <v>7</v>
      </c>
      <c r="H8" s="286"/>
      <c r="I8" s="287"/>
      <c r="J8" s="287"/>
      <c r="K8" s="287"/>
      <c r="L8" s="287"/>
      <c r="M8" s="287"/>
      <c r="N8" s="287"/>
      <c r="O8" s="287"/>
      <c r="P8" s="287"/>
      <c r="Q8" s="288"/>
    </row>
    <row r="9" spans="1:17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0" t="e">
        <f>IF(#REF!="MFR",$E$5,"0")</f>
        <v>#REF!</v>
      </c>
      <c r="F9" s="10" t="e">
        <f>IF(#REF!="MFR",$F$5,"0")</f>
        <v>#REF!</v>
      </c>
      <c r="G9" s="211" t="s">
        <v>7</v>
      </c>
      <c r="H9" s="286"/>
      <c r="I9" s="287"/>
      <c r="J9" s="287"/>
      <c r="K9" s="287"/>
      <c r="L9" s="287"/>
      <c r="M9" s="287"/>
      <c r="N9" s="287"/>
      <c r="O9" s="287"/>
      <c r="P9" s="287"/>
      <c r="Q9" s="288"/>
    </row>
    <row r="10" spans="1:17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0" t="e">
        <f>IF(#REF!="MFR",$E$5,"0")</f>
        <v>#REF!</v>
      </c>
      <c r="F10" s="10" t="e">
        <f>IF(#REF!="MFR",$F$5,"0")</f>
        <v>#REF!</v>
      </c>
      <c r="G10" s="210" t="s">
        <v>167</v>
      </c>
      <c r="H10" s="286"/>
      <c r="I10" s="287"/>
      <c r="J10" s="287"/>
      <c r="K10" s="287"/>
      <c r="L10" s="287"/>
      <c r="M10" s="287"/>
      <c r="N10" s="287"/>
      <c r="O10" s="287"/>
      <c r="P10" s="287"/>
      <c r="Q10" s="288"/>
    </row>
    <row r="11" spans="1:17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0" t="e">
        <f>IF(#REF!="MFR",$E$5,"0")</f>
        <v>#REF!</v>
      </c>
      <c r="F11" s="10" t="e">
        <f>IF(#REF!="MFR",$F$5,"0")</f>
        <v>#REF!</v>
      </c>
      <c r="G11" s="211" t="s">
        <v>168</v>
      </c>
      <c r="H11" s="286"/>
      <c r="I11" s="287"/>
      <c r="J11" s="287"/>
      <c r="K11" s="287"/>
      <c r="L11" s="287"/>
      <c r="M11" s="287"/>
      <c r="N11" s="287"/>
      <c r="O11" s="287"/>
      <c r="P11" s="287"/>
      <c r="Q11" s="288"/>
    </row>
    <row r="12" spans="1:17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0" t="e">
        <f>IF(#REF!="MFR",$E$5,"0")</f>
        <v>#REF!</v>
      </c>
      <c r="F12" s="10" t="e">
        <f>IF(#REF!="MFR",$F$5,"0")</f>
        <v>#REF!</v>
      </c>
      <c r="G12" s="211" t="s">
        <v>7</v>
      </c>
      <c r="H12" s="286"/>
      <c r="I12" s="287"/>
      <c r="J12" s="287"/>
      <c r="K12" s="287"/>
      <c r="L12" s="287"/>
      <c r="M12" s="287"/>
      <c r="N12" s="287"/>
      <c r="O12" s="287"/>
      <c r="P12" s="287"/>
      <c r="Q12" s="288"/>
    </row>
    <row r="13" spans="1:17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0" t="e">
        <f>IF(#REF!="MFR",$E$5,"0")</f>
        <v>#REF!</v>
      </c>
      <c r="F13" s="10" t="e">
        <f>IF(#REF!="MFR",$F$5,"0")</f>
        <v>#REF!</v>
      </c>
      <c r="G13" s="211" t="s">
        <v>169</v>
      </c>
      <c r="H13" s="286"/>
      <c r="I13" s="287"/>
      <c r="J13" s="287"/>
      <c r="K13" s="287"/>
      <c r="L13" s="287"/>
      <c r="M13" s="287"/>
      <c r="N13" s="287"/>
      <c r="O13" s="287"/>
      <c r="P13" s="287"/>
      <c r="Q13" s="288"/>
    </row>
    <row r="14" spans="1:17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/>
      <c r="F14"/>
      <c r="G14" s="237" t="s">
        <v>7</v>
      </c>
      <c r="H14" s="286"/>
      <c r="I14" s="287"/>
      <c r="J14" s="287"/>
      <c r="K14" s="287"/>
      <c r="L14" s="287"/>
      <c r="M14" s="287"/>
      <c r="N14" s="287"/>
      <c r="O14" s="287"/>
      <c r="P14" s="287"/>
      <c r="Q14" s="288"/>
    </row>
    <row r="15" spans="1:17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177"/>
      <c r="H15" s="286"/>
      <c r="I15" s="287"/>
      <c r="J15" s="287"/>
      <c r="K15" s="287"/>
      <c r="L15" s="287"/>
      <c r="M15" s="287"/>
      <c r="N15" s="287"/>
      <c r="O15" s="287"/>
      <c r="P15" s="287"/>
      <c r="Q15" s="288"/>
    </row>
    <row r="16" spans="1:17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0" t="e">
        <f>IF(#REF!="MFR",$E$5,"0")</f>
        <v>#REF!</v>
      </c>
      <c r="F16" s="10" t="e">
        <f>IF(#REF!="MFR",$F$5,"0")</f>
        <v>#REF!</v>
      </c>
      <c r="G16" s="208" t="s">
        <v>7</v>
      </c>
      <c r="H16" s="286"/>
      <c r="I16" s="287"/>
      <c r="J16" s="287"/>
      <c r="K16" s="287"/>
      <c r="L16" s="287"/>
      <c r="M16" s="287"/>
      <c r="N16" s="287"/>
      <c r="O16" s="287"/>
      <c r="P16" s="287"/>
      <c r="Q16" s="288"/>
    </row>
    <row r="17" spans="1:1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0" t="e">
        <f>IF(#REF!="MFR",$E$5,"0")</f>
        <v>#REF!</v>
      </c>
      <c r="F17" s="10" t="e">
        <f>IF(#REF!="MFR",$F$5,"0")</f>
        <v>#REF!</v>
      </c>
      <c r="G17" s="208" t="s">
        <v>7</v>
      </c>
      <c r="H17" s="286"/>
      <c r="I17" s="287"/>
      <c r="J17" s="287"/>
      <c r="K17" s="287"/>
      <c r="L17" s="287"/>
      <c r="M17" s="287"/>
      <c r="N17" s="287"/>
      <c r="O17" s="287"/>
      <c r="P17" s="287"/>
      <c r="Q17" s="288"/>
    </row>
    <row r="18" spans="1:1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0" t="e">
        <f>IF(#REF!="MFR",$E$5,"0")</f>
        <v>#REF!</v>
      </c>
      <c r="F18" s="10" t="e">
        <f>IF(#REF!="MFR",$F$5,"0")</f>
        <v>#REF!</v>
      </c>
      <c r="G18" s="207" t="s">
        <v>170</v>
      </c>
      <c r="H18" s="286"/>
      <c r="I18" s="287"/>
      <c r="J18" s="287"/>
      <c r="K18" s="287"/>
      <c r="L18" s="287"/>
      <c r="M18" s="287"/>
      <c r="N18" s="287"/>
      <c r="O18" s="287"/>
      <c r="P18" s="287"/>
      <c r="Q18" s="288"/>
    </row>
    <row r="19" spans="1:17" ht="36" customHeight="1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10" t="e">
        <f>IF(#REF!="MFR",$E$5,"0")</f>
        <v>#REF!</v>
      </c>
      <c r="F19" s="10" t="e">
        <f>IF(#REF!="MFR",$F$5,"0")</f>
        <v>#REF!</v>
      </c>
      <c r="G19" s="207" t="s">
        <v>171</v>
      </c>
      <c r="H19" s="289"/>
      <c r="I19" s="290"/>
      <c r="J19" s="290"/>
      <c r="K19" s="290"/>
      <c r="L19" s="290"/>
      <c r="M19" s="290"/>
      <c r="N19" s="290"/>
      <c r="O19" s="290"/>
      <c r="P19" s="290"/>
      <c r="Q19" s="291"/>
    </row>
    <row r="20" spans="1:17" ht="36" customHeight="1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0" t="e">
        <f>IF(#REF!="MFR",$E$5,"0")</f>
        <v>#REF!</v>
      </c>
      <c r="F20" s="10" t="e">
        <f>IF(#REF!="MFR",$F$5,"0")</f>
        <v>#REF!</v>
      </c>
      <c r="G20" s="208" t="s">
        <v>7</v>
      </c>
      <c r="H20" s="286" t="s">
        <v>17</v>
      </c>
      <c r="I20" s="287"/>
      <c r="J20" s="287"/>
      <c r="K20" s="287"/>
      <c r="L20" s="287"/>
      <c r="M20" s="287"/>
      <c r="N20" s="287"/>
      <c r="O20" s="287"/>
      <c r="P20" s="287"/>
      <c r="Q20" s="288"/>
    </row>
    <row r="21" spans="1:1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0" t="e">
        <f>IF(#REF!="MFR",$E$5,"0")</f>
        <v>#REF!</v>
      </c>
      <c r="F21" s="10" t="e">
        <f>IF(#REF!="MFR",$F$5,"0")</f>
        <v>#REF!</v>
      </c>
      <c r="G21" s="208" t="s">
        <v>7</v>
      </c>
      <c r="H21" s="286"/>
      <c r="I21" s="287"/>
      <c r="J21" s="287"/>
      <c r="K21" s="287"/>
      <c r="L21" s="287"/>
      <c r="M21" s="287"/>
      <c r="N21" s="287"/>
      <c r="O21" s="287"/>
      <c r="P21" s="287"/>
      <c r="Q21" s="288"/>
    </row>
    <row r="22" spans="1:1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0" t="e">
        <f>IF(#REF!="MFR",$E$5,"0")</f>
        <v>#REF!</v>
      </c>
      <c r="F22" s="10" t="e">
        <f>IF(#REF!="MFR",$F$5,"0")</f>
        <v>#REF!</v>
      </c>
      <c r="G22" s="208" t="s">
        <v>172</v>
      </c>
      <c r="H22" s="286"/>
      <c r="I22" s="287"/>
      <c r="J22" s="287"/>
      <c r="K22" s="287"/>
      <c r="L22" s="287"/>
      <c r="M22" s="287"/>
      <c r="N22" s="287"/>
      <c r="O22" s="287"/>
      <c r="P22" s="287"/>
      <c r="Q22" s="288"/>
    </row>
    <row r="23" spans="1:17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19"/>
      <c r="F23" s="19"/>
      <c r="G23" s="18"/>
      <c r="H23" s="286"/>
      <c r="I23" s="287"/>
      <c r="J23" s="287"/>
      <c r="K23" s="287"/>
      <c r="L23" s="287"/>
      <c r="M23" s="287"/>
      <c r="N23" s="287"/>
      <c r="O23" s="287"/>
      <c r="P23" s="287"/>
      <c r="Q23" s="288"/>
    </row>
    <row r="24" spans="1:17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19"/>
      <c r="F24" s="19"/>
      <c r="G24" s="18"/>
      <c r="H24" s="286"/>
      <c r="I24" s="287"/>
      <c r="J24" s="287"/>
      <c r="K24" s="287"/>
      <c r="L24" s="287"/>
      <c r="M24" s="287"/>
      <c r="N24" s="287"/>
      <c r="O24" s="287"/>
      <c r="P24" s="287"/>
      <c r="Q24" s="288"/>
    </row>
    <row r="25" spans="1:17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0" t="e">
        <f>IF(#REF!="MFR",$E$5,"0")</f>
        <v>#REF!</v>
      </c>
      <c r="F25" s="10" t="e">
        <f>IF(#REF!="MFR",$F$5,"0")</f>
        <v>#REF!</v>
      </c>
      <c r="G25" s="258" t="s">
        <v>173</v>
      </c>
      <c r="H25" s="286"/>
      <c r="I25" s="287"/>
      <c r="J25" s="287"/>
      <c r="K25" s="287"/>
      <c r="L25" s="287"/>
      <c r="M25" s="287"/>
      <c r="N25" s="287"/>
      <c r="O25" s="287"/>
      <c r="P25" s="287"/>
      <c r="Q25" s="288"/>
    </row>
    <row r="26" spans="1:17" ht="36.75" thickTop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0" t="e">
        <f>IF(#REF!="MFR",$E$5,"0")</f>
        <v>#REF!</v>
      </c>
      <c r="F26" s="20" t="e">
        <f>IF(#REF!="MFR",$F$5,"0")</f>
        <v>#REF!</v>
      </c>
      <c r="G26" s="211" t="s">
        <v>7</v>
      </c>
      <c r="H26" s="286"/>
      <c r="I26" s="287"/>
      <c r="J26" s="287"/>
      <c r="K26" s="287"/>
      <c r="L26" s="287"/>
      <c r="M26" s="287"/>
      <c r="N26" s="287"/>
      <c r="O26" s="287"/>
      <c r="P26" s="287"/>
      <c r="Q26" s="288"/>
    </row>
    <row r="27" spans="1:17" ht="36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0" t="e">
        <f>IF(#REF!="MFR",$E$5,"0")</f>
        <v>#REF!</v>
      </c>
      <c r="F27" s="10" t="e">
        <f>IF(#REF!="MFR",$F$5,"0")</f>
        <v>#REF!</v>
      </c>
      <c r="G27" s="211" t="s">
        <v>7</v>
      </c>
      <c r="H27" s="286"/>
      <c r="I27" s="287"/>
      <c r="J27" s="287"/>
      <c r="K27" s="287"/>
      <c r="L27" s="287"/>
      <c r="M27" s="287"/>
      <c r="N27" s="287"/>
      <c r="O27" s="287"/>
      <c r="P27" s="287"/>
      <c r="Q27" s="288"/>
    </row>
    <row r="28" spans="1:1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36" t="s">
        <v>174</v>
      </c>
      <c r="H28" s="286"/>
      <c r="I28" s="287"/>
      <c r="J28" s="287"/>
      <c r="K28" s="287"/>
      <c r="L28" s="287"/>
      <c r="M28" s="287"/>
      <c r="N28" s="287"/>
      <c r="O28" s="287"/>
      <c r="P28" s="287"/>
      <c r="Q28" s="288"/>
    </row>
    <row r="29" spans="1:1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22" t="e">
        <f>IF(#REF!="MFR",$E$5,"0")</f>
        <v>#REF!</v>
      </c>
      <c r="F29" s="22" t="e">
        <f>IF(#REF!="MFR",$F$5,"0")</f>
        <v>#REF!</v>
      </c>
      <c r="G29" s="228" t="s">
        <v>7</v>
      </c>
      <c r="H29" s="286"/>
      <c r="I29" s="287"/>
      <c r="J29" s="287"/>
      <c r="K29" s="287"/>
      <c r="L29" s="287"/>
      <c r="M29" s="287"/>
      <c r="N29" s="287"/>
      <c r="O29" s="287"/>
      <c r="P29" s="287"/>
      <c r="Q29" s="288"/>
    </row>
    <row r="30" spans="1:17" ht="33.75" customHeight="1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29" t="s">
        <v>175</v>
      </c>
      <c r="H30" s="286"/>
      <c r="I30" s="287"/>
      <c r="J30" s="287"/>
      <c r="K30" s="287"/>
      <c r="L30" s="287"/>
      <c r="M30" s="287"/>
      <c r="N30" s="287"/>
      <c r="O30" s="287"/>
      <c r="P30" s="287"/>
      <c r="Q30" s="288"/>
    </row>
    <row r="31" spans="1:1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23"/>
      <c r="F31" s="57"/>
      <c r="G31" s="18"/>
      <c r="H31" s="286"/>
      <c r="I31" s="287"/>
      <c r="J31" s="287"/>
      <c r="K31" s="287"/>
      <c r="L31" s="287"/>
      <c r="M31" s="287"/>
      <c r="N31" s="287"/>
      <c r="O31" s="287"/>
      <c r="P31" s="287"/>
      <c r="Q31" s="288"/>
    </row>
    <row r="32" spans="1:1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10" t="e">
        <f>IF(#REF!="MFR",$E$5,"0")</f>
        <v>#REF!</v>
      </c>
      <c r="F32" s="10" t="e">
        <f>IF(#REF!="MFR",$F$5,"0")</f>
        <v>#REF!</v>
      </c>
      <c r="G32" s="229" t="s">
        <v>7</v>
      </c>
      <c r="H32" s="286"/>
      <c r="I32" s="287"/>
      <c r="J32" s="287"/>
      <c r="K32" s="287"/>
      <c r="L32" s="287"/>
      <c r="M32" s="287"/>
      <c r="N32" s="287"/>
      <c r="O32" s="287"/>
      <c r="P32" s="287"/>
      <c r="Q32" s="288"/>
    </row>
    <row r="33" spans="1:20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0" t="e">
        <f>IF(#REF!="MFR",$E$5,"0")</f>
        <v>#REF!</v>
      </c>
      <c r="F33" s="10" t="e">
        <f>IF(#REF!="MFR",$F$5,"0")</f>
        <v>#REF!</v>
      </c>
      <c r="G33" s="235" t="s">
        <v>176</v>
      </c>
      <c r="H33" s="286"/>
      <c r="I33" s="287"/>
      <c r="J33" s="287"/>
      <c r="K33" s="287"/>
      <c r="L33" s="287"/>
      <c r="M33" s="287"/>
      <c r="N33" s="287"/>
      <c r="O33" s="287"/>
      <c r="P33" s="287"/>
      <c r="Q33" s="288"/>
    </row>
    <row r="34" spans="1:20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0" t="e">
        <f>IF(#REF!="MFR",$E$5,"0")</f>
        <v>#REF!</v>
      </c>
      <c r="F34" s="10" t="e">
        <f>IF(#REF!="MFR",$F$5,"0")</f>
        <v>#REF!</v>
      </c>
      <c r="G34" s="228" t="s">
        <v>7</v>
      </c>
      <c r="H34" s="286"/>
      <c r="I34" s="287"/>
      <c r="J34" s="287"/>
      <c r="K34" s="287"/>
      <c r="L34" s="287"/>
      <c r="M34" s="287"/>
      <c r="N34" s="287"/>
      <c r="O34" s="287"/>
      <c r="P34" s="287"/>
      <c r="Q34" s="288"/>
    </row>
    <row r="35" spans="1:20" ht="36" customHeight="1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0" t="e">
        <f>IF(#REF!="MFR",$E$5,"0")</f>
        <v>#REF!</v>
      </c>
      <c r="F35" s="10" t="e">
        <f>IF(#REF!="MFR",$F$5,"0")</f>
        <v>#REF!</v>
      </c>
      <c r="G35" s="228" t="s">
        <v>7</v>
      </c>
      <c r="H35" s="289"/>
      <c r="I35" s="290"/>
      <c r="J35" s="290"/>
      <c r="K35" s="290"/>
      <c r="L35" s="290"/>
      <c r="M35" s="290"/>
      <c r="N35" s="290"/>
      <c r="O35" s="290"/>
      <c r="P35" s="290"/>
      <c r="Q35" s="291"/>
    </row>
    <row r="36" spans="1:20" ht="36" customHeight="1" thickBot="1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0" t="e">
        <f>IF(#REF!="MFR",$E$5,"0")</f>
        <v>#REF!</v>
      </c>
      <c r="F36" s="10" t="e">
        <f>IF(#REF!="MFR",$F$5,"0")</f>
        <v>#REF!</v>
      </c>
      <c r="G36" s="208" t="s">
        <v>177</v>
      </c>
      <c r="H36" s="283" t="s">
        <v>18</v>
      </c>
      <c r="I36" s="284"/>
      <c r="J36" s="284"/>
      <c r="K36" s="284"/>
      <c r="L36" s="284"/>
      <c r="M36" s="284"/>
      <c r="N36" s="284"/>
      <c r="O36" s="284"/>
      <c r="P36" s="284"/>
      <c r="Q36" s="285"/>
    </row>
    <row r="37" spans="1:20" ht="36.75" thickBot="1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0" t="e">
        <f>IF(#REF!="MFR",$E$5,"0")</f>
        <v>#REF!</v>
      </c>
      <c r="F37" s="10" t="e">
        <f>IF(#REF!="MFR",$F$5,"0")</f>
        <v>#REF!</v>
      </c>
      <c r="G37" s="208" t="s">
        <v>7</v>
      </c>
      <c r="H37" s="286"/>
      <c r="I37" s="287"/>
      <c r="J37" s="287"/>
      <c r="K37" s="287"/>
      <c r="L37" s="287"/>
      <c r="M37" s="287"/>
      <c r="N37" s="287"/>
      <c r="O37" s="287"/>
      <c r="P37" s="287"/>
      <c r="Q37" s="288"/>
      <c r="T37" s="234"/>
    </row>
    <row r="38" spans="1:20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07" t="s">
        <v>178</v>
      </c>
      <c r="H38" s="286"/>
      <c r="I38" s="287"/>
      <c r="J38" s="287"/>
      <c r="K38" s="287"/>
      <c r="L38" s="287"/>
      <c r="M38" s="287"/>
      <c r="N38" s="287"/>
      <c r="O38" s="287"/>
      <c r="P38" s="287"/>
      <c r="Q38" s="288"/>
    </row>
    <row r="39" spans="1:20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/>
      <c r="F39"/>
      <c r="G39" s="18"/>
      <c r="H39" s="286"/>
      <c r="I39" s="287"/>
      <c r="J39" s="287"/>
      <c r="K39" s="287"/>
      <c r="L39" s="287"/>
      <c r="M39" s="287"/>
      <c r="N39" s="287"/>
      <c r="O39" s="287"/>
      <c r="P39" s="287"/>
      <c r="Q39" s="288"/>
    </row>
    <row r="40" spans="1:20" ht="36.75" customHeight="1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10" t="e">
        <f>IF(#REF!="MFR",$E$5,"0")</f>
        <v>#REF!</v>
      </c>
      <c r="F40" s="10" t="e">
        <f>IF(#REF!="MFR",$F$5,"0")</f>
        <v>#REF!</v>
      </c>
      <c r="G40" s="167" t="s">
        <v>7</v>
      </c>
      <c r="H40" s="286"/>
      <c r="I40" s="287"/>
      <c r="J40" s="287"/>
      <c r="K40" s="287"/>
      <c r="L40" s="287"/>
      <c r="M40" s="287"/>
      <c r="N40" s="287"/>
      <c r="O40" s="287"/>
      <c r="P40" s="287"/>
      <c r="Q40" s="288"/>
    </row>
    <row r="41" spans="1:20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0" t="e">
        <f>IF(#REF!="MFR",$E$5,"0")</f>
        <v>#REF!</v>
      </c>
      <c r="F41" s="10" t="e">
        <f>IF(#REF!="MFR",$F$5,"0")</f>
        <v>#REF!</v>
      </c>
      <c r="G41" s="208" t="s">
        <v>7</v>
      </c>
      <c r="H41" s="286"/>
      <c r="I41" s="287"/>
      <c r="J41" s="287"/>
      <c r="K41" s="287"/>
      <c r="L41" s="287"/>
      <c r="M41" s="287"/>
      <c r="N41" s="287"/>
      <c r="O41" s="287"/>
      <c r="P41" s="287"/>
      <c r="Q41" s="288"/>
    </row>
    <row r="42" spans="1:20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0" t="e">
        <f>IF(#REF!="MFR",$E$5,"0")</f>
        <v>#REF!</v>
      </c>
      <c r="F42" s="10" t="e">
        <f>IF(#REF!="MFR",$F$5,"0")</f>
        <v>#REF!</v>
      </c>
      <c r="G42" s="208" t="s">
        <v>7</v>
      </c>
      <c r="H42" s="286"/>
      <c r="I42" s="287"/>
      <c r="J42" s="287"/>
      <c r="K42" s="287"/>
      <c r="L42" s="287"/>
      <c r="M42" s="287"/>
      <c r="N42" s="287"/>
      <c r="O42" s="287"/>
      <c r="P42" s="287"/>
      <c r="Q42" s="288"/>
    </row>
    <row r="43" spans="1:20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10" t="e">
        <f>IF(#REF!="MFR",$E$5,"0")</f>
        <v>#REF!</v>
      </c>
      <c r="F43" s="10" t="e">
        <f>IF(#REF!="MFR",$F$5,"0")</f>
        <v>#REF!</v>
      </c>
      <c r="G43" s="208" t="s">
        <v>179</v>
      </c>
      <c r="H43" s="286"/>
      <c r="I43" s="287"/>
      <c r="J43" s="287"/>
      <c r="K43" s="287"/>
      <c r="L43" s="287"/>
      <c r="M43" s="287"/>
      <c r="N43" s="287"/>
      <c r="O43" s="287"/>
      <c r="P43" s="287"/>
      <c r="Q43" s="288"/>
    </row>
    <row r="44" spans="1:20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0" t="e">
        <f>IF(#REF!="MFR",$E$5,"0")</f>
        <v>#REF!</v>
      </c>
      <c r="F44" s="10" t="e">
        <f>IF(#REF!="MFR",$F$5,"0")</f>
        <v>#REF!</v>
      </c>
      <c r="G44" s="208" t="s">
        <v>7</v>
      </c>
      <c r="H44" s="286"/>
      <c r="I44" s="287"/>
      <c r="J44" s="287"/>
      <c r="K44" s="287"/>
      <c r="L44" s="287"/>
      <c r="M44" s="287"/>
      <c r="N44" s="287"/>
      <c r="O44" s="287"/>
      <c r="P44" s="287"/>
      <c r="Q44" s="288"/>
    </row>
    <row r="45" spans="1:20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0" t="e">
        <f>IF(#REF!="MFR",$E$5,"0")</f>
        <v>#REF!</v>
      </c>
      <c r="F45" s="10" t="e">
        <f>IF(#REF!="MFR",$F$5,"0")</f>
        <v>#REF!</v>
      </c>
      <c r="G45" s="213" t="s">
        <v>7</v>
      </c>
      <c r="H45" s="286"/>
      <c r="I45" s="287"/>
      <c r="J45" s="287"/>
      <c r="K45" s="287"/>
      <c r="L45" s="287"/>
      <c r="M45" s="287"/>
      <c r="N45" s="287"/>
      <c r="O45" s="287"/>
      <c r="P45" s="287"/>
      <c r="Q45" s="288"/>
    </row>
    <row r="46" spans="1:20" ht="36">
      <c r="A46" s="11" t="s">
        <v>4</v>
      </c>
      <c r="B46" s="7">
        <f t="shared" si="1"/>
        <v>42884</v>
      </c>
      <c r="C46" s="12" t="s">
        <v>5</v>
      </c>
      <c r="D46" s="9">
        <f t="shared" ref="D46" si="2">B46+4</f>
        <v>42888</v>
      </c>
      <c r="E46" s="7" t="e">
        <f>IF(#REF!="MFR",$E$5,"0")</f>
        <v>#REF!</v>
      </c>
      <c r="F46" s="8" t="e">
        <f>IF(#REF!="MFR",$F$5,"0")</f>
        <v>#REF!</v>
      </c>
      <c r="G46" s="208" t="s">
        <v>180</v>
      </c>
      <c r="H46" s="286"/>
      <c r="I46" s="287"/>
      <c r="J46" s="287"/>
      <c r="K46" s="287"/>
      <c r="L46" s="287"/>
      <c r="M46" s="287"/>
      <c r="N46" s="287"/>
      <c r="O46" s="287"/>
      <c r="P46" s="287"/>
      <c r="Q46" s="288"/>
    </row>
    <row r="47" spans="1:20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0" t="e">
        <f>IF(#REF!="MFR",$E$5,"0")</f>
        <v>#REF!</v>
      </c>
      <c r="F47" s="10" t="e">
        <f>IF(#REF!="MFR",$F$5,"0")</f>
        <v>#REF!</v>
      </c>
      <c r="G47" s="208" t="s">
        <v>7</v>
      </c>
      <c r="H47" s="286"/>
      <c r="I47" s="287"/>
      <c r="J47" s="287"/>
      <c r="K47" s="287"/>
      <c r="L47" s="287"/>
      <c r="M47" s="287"/>
      <c r="N47" s="287"/>
      <c r="O47" s="287"/>
      <c r="P47" s="287"/>
      <c r="Q47" s="288"/>
    </row>
    <row r="48" spans="1:20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0" t="e">
        <f>IF(#REF!="MFR",$E$5,"0")</f>
        <v>#REF!</v>
      </c>
      <c r="F48" s="10" t="e">
        <f>IF(#REF!="MFR",$F$5,"0")</f>
        <v>#REF!</v>
      </c>
      <c r="G48" s="87" t="s">
        <v>181</v>
      </c>
      <c r="H48" s="286"/>
      <c r="I48" s="287"/>
      <c r="J48" s="287"/>
      <c r="K48" s="287"/>
      <c r="L48" s="287"/>
      <c r="M48" s="287"/>
      <c r="N48" s="287"/>
      <c r="O48" s="287"/>
      <c r="P48" s="287"/>
      <c r="Q48" s="288"/>
    </row>
    <row r="49" spans="1:17" ht="30" customHeight="1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0" t="e">
        <f>IF(#REF!="MFR",$E$5,"0")</f>
        <v>#REF!</v>
      </c>
      <c r="F49" s="10" t="e">
        <f>IF(#REF!="MFR",$F$5,"0")</f>
        <v>#REF!</v>
      </c>
      <c r="G49" s="207" t="s">
        <v>7</v>
      </c>
      <c r="H49" s="286"/>
      <c r="I49" s="287"/>
      <c r="J49" s="287"/>
      <c r="K49" s="287"/>
      <c r="L49" s="287"/>
      <c r="M49" s="287"/>
      <c r="N49" s="287"/>
      <c r="O49" s="287"/>
      <c r="P49" s="287"/>
      <c r="Q49" s="288"/>
    </row>
    <row r="50" spans="1:1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1"/>
      <c r="F50" s="30"/>
      <c r="G50" s="213" t="s">
        <v>7</v>
      </c>
      <c r="H50" s="289"/>
      <c r="I50" s="290"/>
      <c r="J50" s="290"/>
      <c r="K50" s="290"/>
      <c r="L50" s="290"/>
      <c r="M50" s="290"/>
      <c r="N50" s="290"/>
      <c r="O50" s="290"/>
      <c r="P50" s="290"/>
      <c r="Q50" s="291"/>
    </row>
    <row r="51" spans="1:17">
      <c r="A51" s="28"/>
      <c r="B51" s="279" t="s">
        <v>8</v>
      </c>
      <c r="C51" s="280"/>
      <c r="D51" s="280"/>
    </row>
    <row r="52" spans="1:17">
      <c r="A52" s="28"/>
      <c r="B52" s="29"/>
      <c r="C52" s="28"/>
      <c r="E52" s="1"/>
      <c r="F52" s="34"/>
      <c r="G52" s="34"/>
    </row>
    <row r="53" spans="1:17" ht="36">
      <c r="A53" s="28"/>
      <c r="B53" s="35" t="s">
        <v>6</v>
      </c>
      <c r="C53" s="36" t="s">
        <v>9</v>
      </c>
      <c r="D53" s="37"/>
      <c r="E53" s="54"/>
      <c r="F53" s="38" t="s">
        <v>10</v>
      </c>
      <c r="G53" s="34"/>
    </row>
    <row r="54" spans="1:17" ht="36">
      <c r="B54" s="17" t="s">
        <v>7</v>
      </c>
      <c r="C54" s="39" t="s">
        <v>11</v>
      </c>
      <c r="D54" s="40"/>
      <c r="G54" s="34"/>
    </row>
    <row r="55" spans="1:17" ht="42" customHeight="1" thickBot="1">
      <c r="B55" s="256"/>
      <c r="C55" s="40" t="s">
        <v>16</v>
      </c>
      <c r="D55" s="40"/>
      <c r="E55" s="2"/>
      <c r="F55" s="41"/>
      <c r="G55" s="34"/>
    </row>
    <row r="56" spans="1:1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17" ht="27" thickTop="1">
      <c r="A57" s="28"/>
      <c r="E57" s="1"/>
      <c r="F57" s="34"/>
      <c r="G57" s="34"/>
    </row>
    <row r="58" spans="1:17">
      <c r="A58" s="44"/>
    </row>
    <row r="59" spans="1:17">
      <c r="A59" s="28"/>
    </row>
    <row r="60" spans="1:17">
      <c r="A60" s="28"/>
      <c r="B60" s="281" t="s">
        <v>12</v>
      </c>
      <c r="C60" s="282"/>
      <c r="D60" s="282"/>
      <c r="E60" s="58"/>
      <c r="F60" s="45"/>
      <c r="G60" s="59"/>
      <c r="H60" s="56"/>
    </row>
    <row r="61" spans="1:17">
      <c r="A61" s="28"/>
      <c r="B61" s="46" t="s">
        <v>13</v>
      </c>
      <c r="C61" s="28"/>
      <c r="D61" s="29"/>
      <c r="E61" s="48"/>
      <c r="F61" s="47"/>
      <c r="G61" s="47"/>
      <c r="H61" s="60"/>
    </row>
    <row r="62" spans="1:17">
      <c r="A62" s="28"/>
      <c r="B62" s="46" t="s">
        <v>14</v>
      </c>
      <c r="C62" s="28"/>
      <c r="D62" s="29"/>
      <c r="E62" s="48"/>
      <c r="F62" s="47"/>
      <c r="G62" s="47"/>
      <c r="H62" s="60"/>
    </row>
    <row r="63" spans="1:17">
      <c r="A63" s="28"/>
      <c r="B63" s="49" t="s">
        <v>15</v>
      </c>
      <c r="C63" s="50"/>
      <c r="D63" s="51"/>
      <c r="E63" s="61"/>
      <c r="F63" s="52"/>
      <c r="G63" s="52"/>
      <c r="H63" s="62"/>
    </row>
    <row r="64" spans="1:17">
      <c r="A64" s="28"/>
    </row>
    <row r="65" spans="1:7">
      <c r="A65" s="28"/>
    </row>
    <row r="66" spans="1:7">
      <c r="A66" s="28"/>
      <c r="E66" s="1"/>
      <c r="F66" s="1"/>
      <c r="G66" s="1"/>
    </row>
    <row r="67" spans="1:7">
      <c r="A67" s="28"/>
      <c r="E67" s="1"/>
      <c r="F67" s="1"/>
      <c r="G67" s="1"/>
    </row>
    <row r="68" spans="1:7">
      <c r="A68" s="28"/>
      <c r="E68" s="1"/>
      <c r="F68" s="1"/>
      <c r="G68" s="1"/>
    </row>
    <row r="69" spans="1:7">
      <c r="A69" s="28"/>
      <c r="B69" s="29"/>
      <c r="C69" s="28"/>
      <c r="D69" s="29"/>
      <c r="E69" s="1"/>
      <c r="F69" s="1"/>
      <c r="G69" s="1"/>
    </row>
    <row r="70" spans="1:7">
      <c r="A70" s="28"/>
      <c r="B70" s="29"/>
      <c r="C70" s="28"/>
      <c r="D70" s="29"/>
      <c r="E70" s="1"/>
      <c r="F70" s="1"/>
      <c r="G70" s="1"/>
    </row>
    <row r="71" spans="1:7">
      <c r="A71" s="28"/>
      <c r="B71" s="29"/>
      <c r="C71" s="28"/>
      <c r="D71" s="29"/>
      <c r="E71" s="1"/>
      <c r="F71" s="1"/>
      <c r="G71" s="1"/>
    </row>
    <row r="72" spans="1:7">
      <c r="A72" s="28"/>
      <c r="B72" s="29"/>
      <c r="C72" s="28"/>
      <c r="D72" s="29"/>
      <c r="E72" s="1"/>
      <c r="F72" s="1"/>
      <c r="G72" s="1"/>
    </row>
    <row r="73" spans="1:7">
      <c r="A73" s="28"/>
      <c r="B73" s="29"/>
      <c r="C73" s="28"/>
      <c r="D73" s="29"/>
      <c r="E73" s="1"/>
      <c r="F73" s="1"/>
      <c r="G73" s="1"/>
    </row>
    <row r="74" spans="1:7">
      <c r="A74" s="28"/>
      <c r="B74" s="29"/>
      <c r="C74" s="28"/>
      <c r="D74" s="29"/>
      <c r="E74" s="1"/>
      <c r="F74" s="1"/>
      <c r="G74" s="1"/>
    </row>
    <row r="75" spans="1:7">
      <c r="A75" s="28"/>
      <c r="B75" s="29"/>
      <c r="C75" s="28"/>
      <c r="D75" s="29"/>
      <c r="E75" s="1"/>
      <c r="F75" s="1"/>
      <c r="G75" s="1"/>
    </row>
    <row r="76" spans="1:7">
      <c r="A76" s="28"/>
      <c r="B76" s="29"/>
      <c r="C76" s="28"/>
      <c r="D76" s="29"/>
      <c r="E76" s="1"/>
      <c r="F76" s="1"/>
      <c r="G76" s="1"/>
    </row>
    <row r="77" spans="1:7">
      <c r="A77" s="28"/>
      <c r="B77" s="29"/>
      <c r="C77" s="28"/>
      <c r="D77" s="29"/>
      <c r="E77" s="1"/>
      <c r="F77" s="1"/>
      <c r="G77" s="1"/>
    </row>
    <row r="78" spans="1:7">
      <c r="A78" s="28"/>
      <c r="B78" s="29"/>
      <c r="C78" s="28"/>
      <c r="D78" s="29"/>
      <c r="E78" s="1"/>
      <c r="F78" s="1"/>
      <c r="G78" s="1"/>
    </row>
    <row r="79" spans="1:7">
      <c r="A79" s="28"/>
      <c r="B79" s="29"/>
      <c r="C79" s="28"/>
      <c r="D79" s="29"/>
      <c r="E79" s="1"/>
      <c r="F79" s="1"/>
      <c r="G79" s="1"/>
    </row>
    <row r="80" spans="1:7">
      <c r="A80" s="28"/>
      <c r="B80" s="29"/>
      <c r="C80" s="28"/>
      <c r="D80" s="29"/>
      <c r="E80" s="1"/>
      <c r="F80" s="1"/>
      <c r="G80" s="1"/>
    </row>
    <row r="81" spans="1:7">
      <c r="A81" s="28"/>
      <c r="B81" s="29"/>
      <c r="C81" s="28"/>
      <c r="D81" s="29"/>
      <c r="E81" s="1"/>
      <c r="F81" s="1"/>
      <c r="G81" s="1"/>
    </row>
    <row r="82" spans="1:7">
      <c r="A82" s="28"/>
      <c r="B82" s="29"/>
      <c r="C82" s="28"/>
      <c r="D82" s="29"/>
      <c r="E82" s="1"/>
      <c r="F82" s="1"/>
      <c r="G82" s="1"/>
    </row>
    <row r="83" spans="1:7">
      <c r="A83" s="28"/>
      <c r="B83" s="29"/>
      <c r="C83" s="28"/>
      <c r="D83" s="29"/>
      <c r="E83" s="1"/>
      <c r="F83" s="1"/>
      <c r="G83" s="1"/>
    </row>
    <row r="84" spans="1:7">
      <c r="A84" s="28"/>
      <c r="B84" s="29"/>
      <c r="C84" s="28"/>
      <c r="D84" s="29"/>
      <c r="E84" s="1"/>
      <c r="F84" s="1"/>
      <c r="G84" s="1"/>
    </row>
    <row r="85" spans="1:7">
      <c r="A85" s="28"/>
      <c r="B85" s="29"/>
      <c r="C85" s="28"/>
      <c r="D85" s="29"/>
      <c r="E85" s="1"/>
      <c r="F85" s="1"/>
      <c r="G85" s="1"/>
    </row>
    <row r="86" spans="1:7">
      <c r="A86" s="28"/>
      <c r="B86" s="29"/>
      <c r="C86" s="28"/>
      <c r="D86" s="29"/>
      <c r="E86" s="1"/>
      <c r="F86" s="1"/>
      <c r="G86" s="1"/>
    </row>
    <row r="87" spans="1:7">
      <c r="A87" s="28"/>
      <c r="B87" s="29"/>
      <c r="C87" s="28"/>
      <c r="D87" s="29"/>
      <c r="E87" s="1"/>
      <c r="F87" s="1"/>
      <c r="G87" s="1"/>
    </row>
    <row r="88" spans="1:7">
      <c r="A88" s="28"/>
      <c r="B88" s="29"/>
      <c r="C88" s="28"/>
      <c r="D88" s="29"/>
      <c r="E88" s="1"/>
      <c r="F88" s="1"/>
      <c r="G88" s="1"/>
    </row>
    <row r="89" spans="1:7">
      <c r="A89" s="28"/>
      <c r="B89" s="29"/>
      <c r="C89" s="28"/>
      <c r="D89" s="29"/>
      <c r="E89" s="1"/>
      <c r="F89" s="1"/>
      <c r="G89" s="1"/>
    </row>
    <row r="90" spans="1:7">
      <c r="A90" s="28"/>
      <c r="B90" s="29"/>
      <c r="C90" s="28"/>
      <c r="D90" s="29"/>
      <c r="E90" s="1"/>
      <c r="F90" s="1"/>
      <c r="G90" s="1"/>
    </row>
    <row r="91" spans="1:7">
      <c r="A91" s="28"/>
      <c r="B91" s="29"/>
      <c r="C91" s="28"/>
      <c r="D91" s="29"/>
      <c r="E91" s="1"/>
      <c r="F91" s="1"/>
      <c r="G91" s="1"/>
    </row>
    <row r="92" spans="1:7">
      <c r="A92" s="28"/>
      <c r="B92" s="29"/>
      <c r="C92" s="28"/>
      <c r="D92" s="29"/>
      <c r="E92" s="1"/>
      <c r="F92" s="1"/>
      <c r="G92" s="1"/>
    </row>
    <row r="93" spans="1:7">
      <c r="A93" s="28"/>
      <c r="B93" s="29"/>
      <c r="C93" s="28"/>
      <c r="D93" s="29"/>
      <c r="E93" s="1"/>
      <c r="F93" s="1"/>
      <c r="G93" s="1"/>
    </row>
    <row r="94" spans="1:7">
      <c r="A94" s="28"/>
      <c r="B94" s="29"/>
      <c r="C94" s="28"/>
      <c r="D94" s="29"/>
      <c r="E94" s="1"/>
      <c r="F94" s="1"/>
      <c r="G94" s="1"/>
    </row>
    <row r="95" spans="1:7">
      <c r="A95" s="28"/>
      <c r="B95" s="29"/>
      <c r="C95" s="28"/>
      <c r="D95" s="29"/>
      <c r="E95" s="1"/>
      <c r="F95" s="1"/>
      <c r="G95" s="1"/>
    </row>
    <row r="96" spans="1:7">
      <c r="A96" s="28"/>
      <c r="B96" s="29"/>
      <c r="C96" s="28"/>
      <c r="D96" s="29"/>
      <c r="E96" s="1"/>
      <c r="F96" s="1"/>
      <c r="G96" s="1"/>
    </row>
    <row r="97" spans="1:7">
      <c r="A97" s="28"/>
      <c r="B97" s="29"/>
      <c r="C97" s="28"/>
      <c r="D97" s="29"/>
      <c r="E97" s="1"/>
      <c r="F97" s="1"/>
      <c r="G97" s="1"/>
    </row>
    <row r="98" spans="1:7">
      <c r="A98" s="28"/>
      <c r="B98" s="29"/>
      <c r="C98" s="28"/>
      <c r="D98" s="29"/>
      <c r="E98" s="1"/>
      <c r="F98" s="1"/>
      <c r="G98" s="1"/>
    </row>
    <row r="99" spans="1:7">
      <c r="A99" s="28"/>
      <c r="B99" s="29"/>
      <c r="C99" s="28"/>
      <c r="D99" s="29"/>
      <c r="E99" s="1"/>
      <c r="F99" s="1"/>
      <c r="G99" s="1"/>
    </row>
    <row r="100" spans="1:7">
      <c r="A100" s="28"/>
      <c r="B100" s="29"/>
      <c r="C100" s="28"/>
      <c r="D100" s="29"/>
      <c r="E100" s="1"/>
      <c r="F100" s="1"/>
      <c r="G100" s="1"/>
    </row>
    <row r="101" spans="1:7">
      <c r="A101" s="28"/>
      <c r="B101" s="29"/>
      <c r="C101" s="28"/>
      <c r="D101" s="29"/>
      <c r="E101" s="1"/>
      <c r="F101" s="1"/>
      <c r="G101" s="1"/>
    </row>
    <row r="102" spans="1:7">
      <c r="B102" s="53"/>
      <c r="E102" s="1"/>
      <c r="F102" s="1"/>
      <c r="G102" s="1"/>
    </row>
    <row r="103" spans="1:7">
      <c r="B103" s="53"/>
      <c r="E103" s="1"/>
      <c r="F103" s="1"/>
      <c r="G103" s="1"/>
    </row>
    <row r="104" spans="1:7">
      <c r="B104" s="53"/>
      <c r="E104" s="1"/>
      <c r="F104" s="1"/>
      <c r="G104" s="1"/>
    </row>
    <row r="105" spans="1:7">
      <c r="B105" s="53"/>
      <c r="E105" s="1"/>
      <c r="F105" s="1"/>
      <c r="G105" s="1"/>
    </row>
    <row r="106" spans="1:7">
      <c r="B106" s="53"/>
      <c r="E106" s="1"/>
      <c r="F106" s="1"/>
      <c r="G106" s="1"/>
    </row>
    <row r="107" spans="1:7">
      <c r="B107" s="53"/>
      <c r="E107" s="1"/>
      <c r="F107" s="1"/>
      <c r="G107" s="1"/>
    </row>
    <row r="108" spans="1:7">
      <c r="B108" s="53"/>
      <c r="E108" s="1"/>
      <c r="F108" s="1"/>
      <c r="G108" s="1"/>
    </row>
    <row r="109" spans="1:7">
      <c r="B109" s="53"/>
      <c r="E109" s="1"/>
      <c r="F109" s="1"/>
      <c r="G109" s="1"/>
    </row>
    <row r="110" spans="1:7">
      <c r="B110" s="53"/>
      <c r="E110" s="1"/>
      <c r="F110" s="1"/>
      <c r="G110" s="1"/>
    </row>
    <row r="111" spans="1:7">
      <c r="B111" s="53"/>
      <c r="E111" s="1"/>
      <c r="F111" s="1"/>
      <c r="G111" s="1"/>
    </row>
    <row r="112" spans="1:7">
      <c r="B112" s="53"/>
      <c r="E112" s="1"/>
      <c r="F112" s="1"/>
      <c r="G112" s="1"/>
    </row>
    <row r="113" spans="2:7" customFormat="1">
      <c r="B113" s="53"/>
      <c r="C113" s="1"/>
      <c r="D113" s="1"/>
      <c r="E113" s="1"/>
      <c r="F113" s="1"/>
      <c r="G113" s="1"/>
    </row>
    <row r="114" spans="2:7" customFormat="1">
      <c r="B114" s="53"/>
      <c r="C114" s="1"/>
      <c r="D114" s="1"/>
      <c r="E114" s="1"/>
      <c r="F114" s="1"/>
      <c r="G114" s="1"/>
    </row>
    <row r="115" spans="2:7" customFormat="1">
      <c r="B115" s="53"/>
      <c r="C115" s="1"/>
      <c r="D115" s="1"/>
      <c r="E115" s="1"/>
      <c r="F115" s="1"/>
      <c r="G115" s="1"/>
    </row>
    <row r="116" spans="2:7" customFormat="1">
      <c r="B116" s="53"/>
      <c r="C116" s="1"/>
      <c r="D116" s="1"/>
      <c r="E116" s="1"/>
      <c r="F116" s="1"/>
      <c r="G116" s="1"/>
    </row>
    <row r="117" spans="2:7" customFormat="1">
      <c r="B117" s="53"/>
      <c r="C117" s="1"/>
      <c r="D117" s="1"/>
      <c r="E117" s="1"/>
      <c r="F117" s="1"/>
      <c r="G117" s="1"/>
    </row>
    <row r="118" spans="2:7" customFormat="1">
      <c r="B118" s="53"/>
      <c r="C118" s="1"/>
      <c r="D118" s="1"/>
      <c r="E118" s="1"/>
      <c r="F118" s="1"/>
      <c r="G118" s="1"/>
    </row>
    <row r="119" spans="2:7" customFormat="1">
      <c r="B119" s="53"/>
      <c r="C119" s="1"/>
      <c r="D119" s="1"/>
      <c r="E119" s="1"/>
      <c r="F119" s="1"/>
      <c r="G119" s="1"/>
    </row>
  </sheetData>
  <mergeCells count="12">
    <mergeCell ref="B2:K2"/>
    <mergeCell ref="B3:C3"/>
    <mergeCell ref="E3:F3"/>
    <mergeCell ref="A4:D6"/>
    <mergeCell ref="G4:G6"/>
    <mergeCell ref="H4:Q6"/>
    <mergeCell ref="E6:F6"/>
    <mergeCell ref="B51:D51"/>
    <mergeCell ref="B60:D60"/>
    <mergeCell ref="H7:Q19"/>
    <mergeCell ref="H20:Q35"/>
    <mergeCell ref="H36:Q50"/>
  </mergeCells>
  <conditionalFormatting sqref="A3:B3 D3 B55:D55 A1:G1 A57:G1048576 E7:F13 E15:F22 E31:F38 G54 E55:G56 E25:F29 B54 A54:A56 A51:G53 A4 E4:G5 E40:F45 E47:F50">
    <cfRule type="containsText" dxfId="2017" priority="151" operator="containsText" text="stage">
      <formula>NOT(ISERROR(SEARCH("stage",A1)))</formula>
    </cfRule>
    <cfRule type="containsText" dxfId="2016" priority="152" operator="containsText" text="stage">
      <formula>NOT(ISERROR(SEARCH("stage",A1)))</formula>
    </cfRule>
  </conditionalFormatting>
  <conditionalFormatting sqref="A3:B3 D3 B55:D55 A1:G1 A57:G1048576 E7:F13 E15:F22 E31:F38 G54 E55:G56 E25:F29 B54 A54:A56 A51:G53 A4 E4:G5 E40:F45 E47:F50">
    <cfRule type="containsText" dxfId="2015" priority="150" operator="containsText" text="MFR">
      <formula>NOT(ISERROR(SEARCH("MFR",A1)))</formula>
    </cfRule>
  </conditionalFormatting>
  <conditionalFormatting sqref="E3:F3">
    <cfRule type="cellIs" dxfId="2014" priority="148" operator="lessThan">
      <formula>0</formula>
    </cfRule>
    <cfRule type="cellIs" dxfId="2013" priority="149" operator="greaterThan">
      <formula>0</formula>
    </cfRule>
  </conditionalFormatting>
  <conditionalFormatting sqref="G31">
    <cfRule type="containsText" dxfId="2012" priority="83" operator="containsText" text="stage">
      <formula>NOT(ISERROR(SEARCH("stage",G31)))</formula>
    </cfRule>
    <cfRule type="containsText" dxfId="2011" priority="84" operator="containsText" text="stage">
      <formula>NOT(ISERROR(SEARCH("stage",G31)))</formula>
    </cfRule>
  </conditionalFormatting>
  <conditionalFormatting sqref="G31">
    <cfRule type="containsText" dxfId="2010" priority="82" operator="containsText" text="MFR">
      <formula>NOT(ISERROR(SEARCH("MFR",G31)))</formula>
    </cfRule>
  </conditionalFormatting>
  <conditionalFormatting sqref="A32:D32">
    <cfRule type="containsText" dxfId="2009" priority="37" operator="containsText" text="MFR">
      <formula>NOT(ISERROR(SEARCH("MFR",A32)))</formula>
    </cfRule>
  </conditionalFormatting>
  <conditionalFormatting sqref="G40 G23:G24 G32">
    <cfRule type="containsText" dxfId="2008" priority="92" operator="containsText" text="stage">
      <formula>NOT(ISERROR(SEARCH("stage",G23)))</formula>
    </cfRule>
    <cfRule type="containsText" dxfId="2007" priority="93" operator="containsText" text="stage">
      <formula>NOT(ISERROR(SEARCH("stage",G23)))</formula>
    </cfRule>
  </conditionalFormatting>
  <conditionalFormatting sqref="G40 G23:G24 G32">
    <cfRule type="containsText" dxfId="2006" priority="91" operator="containsText" text="MFR">
      <formula>NOT(ISERROR(SEARCH("MFR",G23)))</formula>
    </cfRule>
  </conditionalFormatting>
  <conditionalFormatting sqref="G14">
    <cfRule type="containsText" dxfId="2005" priority="89" operator="containsText" text="stage">
      <formula>NOT(ISERROR(SEARCH("stage",G14)))</formula>
    </cfRule>
    <cfRule type="containsText" dxfId="2004" priority="90" operator="containsText" text="stage">
      <formula>NOT(ISERROR(SEARCH("stage",G14)))</formula>
    </cfRule>
  </conditionalFormatting>
  <conditionalFormatting sqref="G14">
    <cfRule type="containsText" dxfId="2003" priority="88" operator="containsText" text="MFR">
      <formula>NOT(ISERROR(SEARCH("MFR",G14)))</formula>
    </cfRule>
  </conditionalFormatting>
  <conditionalFormatting sqref="G15">
    <cfRule type="containsText" dxfId="2002" priority="86" operator="containsText" text="stage">
      <formula>NOT(ISERROR(SEARCH("stage",G15)))</formula>
    </cfRule>
    <cfRule type="containsText" dxfId="2001" priority="87" operator="containsText" text="stage">
      <formula>NOT(ISERROR(SEARCH("stage",G15)))</formula>
    </cfRule>
  </conditionalFormatting>
  <conditionalFormatting sqref="G15">
    <cfRule type="containsText" dxfId="2000" priority="85" operator="containsText" text="MFR">
      <formula>NOT(ISERROR(SEARCH("MFR",G15)))</formula>
    </cfRule>
  </conditionalFormatting>
  <conditionalFormatting sqref="A32:D32">
    <cfRule type="containsText" dxfId="1999" priority="38" operator="containsText" text="stage">
      <formula>NOT(ISERROR(SEARCH("stage",A32)))</formula>
    </cfRule>
    <cfRule type="containsText" dxfId="1998" priority="39" operator="containsText" text="stage">
      <formula>NOT(ISERROR(SEARCH("stage",A32)))</formula>
    </cfRule>
  </conditionalFormatting>
  <conditionalFormatting sqref="G33:G37">
    <cfRule type="containsText" dxfId="1997" priority="50" operator="containsText" text="stage">
      <formula>NOT(ISERROR(SEARCH("stage",G33)))</formula>
    </cfRule>
    <cfRule type="containsText" dxfId="1996" priority="51" operator="containsText" text="stage">
      <formula>NOT(ISERROR(SEARCH("stage",G33)))</formula>
    </cfRule>
  </conditionalFormatting>
  <conditionalFormatting sqref="G33:G37">
    <cfRule type="containsText" dxfId="1995" priority="49" operator="containsText" text="MFR">
      <formula>NOT(ISERROR(SEARCH("MFR",G33)))</formula>
    </cfRule>
  </conditionalFormatting>
  <conditionalFormatting sqref="A7:D31 A33:D40 A42:D50">
    <cfRule type="containsText" dxfId="1994" priority="71" operator="containsText" text="stage">
      <formula>NOT(ISERROR(SEARCH("stage",A7)))</formula>
    </cfRule>
    <cfRule type="containsText" dxfId="1993" priority="72" operator="containsText" text="stage">
      <formula>NOT(ISERROR(SEARCH("stage",A7)))</formula>
    </cfRule>
  </conditionalFormatting>
  <conditionalFormatting sqref="A7:D31 A33:D40 A42:D50">
    <cfRule type="containsText" dxfId="1992" priority="70" operator="containsText" text="MFR">
      <formula>NOT(ISERROR(SEARCH("MFR",A7)))</formula>
    </cfRule>
  </conditionalFormatting>
  <conditionalFormatting sqref="A41:D41">
    <cfRule type="containsText" dxfId="1991" priority="68" operator="containsText" text="stage">
      <formula>NOT(ISERROR(SEARCH("stage",A41)))</formula>
    </cfRule>
    <cfRule type="containsText" dxfId="1990" priority="69" operator="containsText" text="stage">
      <formula>NOT(ISERROR(SEARCH("stage",A41)))</formula>
    </cfRule>
  </conditionalFormatting>
  <conditionalFormatting sqref="A41:D41">
    <cfRule type="containsText" dxfId="1989" priority="67" operator="containsText" text="MFR">
      <formula>NOT(ISERROR(SEARCH("MFR",A41)))</formula>
    </cfRule>
  </conditionalFormatting>
  <conditionalFormatting sqref="G39">
    <cfRule type="containsText" dxfId="1988" priority="35" operator="containsText" text="stage">
      <formula>NOT(ISERROR(SEARCH("stage",G39)))</formula>
    </cfRule>
    <cfRule type="containsText" dxfId="1987" priority="36" operator="containsText" text="stage">
      <formula>NOT(ISERROR(SEARCH("stage",G39)))</formula>
    </cfRule>
  </conditionalFormatting>
  <conditionalFormatting sqref="G39">
    <cfRule type="containsText" dxfId="1986" priority="34" operator="containsText" text="MFR">
      <formula>NOT(ISERROR(SEARCH("MFR",G39)))</formula>
    </cfRule>
  </conditionalFormatting>
  <conditionalFormatting sqref="G27">
    <cfRule type="containsText" dxfId="1985" priority="10" operator="containsText" text="MFR">
      <formula>NOT(ISERROR(SEARCH("MFR",G27)))</formula>
    </cfRule>
  </conditionalFormatting>
  <conditionalFormatting sqref="G7:G13">
    <cfRule type="containsText" dxfId="1984" priority="62" operator="containsText" text="stage">
      <formula>NOT(ISERROR(SEARCH("stage",G7)))</formula>
    </cfRule>
    <cfRule type="containsText" dxfId="1983" priority="63" operator="containsText" text="stage">
      <formula>NOT(ISERROR(SEARCH("stage",G7)))</formula>
    </cfRule>
  </conditionalFormatting>
  <conditionalFormatting sqref="G7:G13">
    <cfRule type="containsText" dxfId="1982" priority="61" operator="containsText" text="MFR">
      <formula>NOT(ISERROR(SEARCH("MFR",G7)))</formula>
    </cfRule>
  </conditionalFormatting>
  <conditionalFormatting sqref="G28:G29">
    <cfRule type="containsText" dxfId="1981" priority="56" operator="containsText" text="stage">
      <formula>NOT(ISERROR(SEARCH("stage",G28)))</formula>
    </cfRule>
    <cfRule type="containsText" dxfId="1980" priority="57" operator="containsText" text="stage">
      <formula>NOT(ISERROR(SEARCH("stage",G28)))</formula>
    </cfRule>
  </conditionalFormatting>
  <conditionalFormatting sqref="G28:G29">
    <cfRule type="containsText" dxfId="1979" priority="55" operator="containsText" text="MFR">
      <formula>NOT(ISERROR(SEARCH("MFR",G28)))</formula>
    </cfRule>
  </conditionalFormatting>
  <conditionalFormatting sqref="G30">
    <cfRule type="containsText" dxfId="1978" priority="53" operator="containsText" text="stage">
      <formula>NOT(ISERROR(SEARCH("stage",G30)))</formula>
    </cfRule>
    <cfRule type="containsText" dxfId="1977" priority="54" operator="containsText" text="stage">
      <formula>NOT(ISERROR(SEARCH("stage",G30)))</formula>
    </cfRule>
  </conditionalFormatting>
  <conditionalFormatting sqref="G30">
    <cfRule type="containsText" dxfId="1976" priority="52" operator="containsText" text="MFR">
      <formula>NOT(ISERROR(SEARCH("MFR",G30)))</formula>
    </cfRule>
  </conditionalFormatting>
  <conditionalFormatting sqref="G38">
    <cfRule type="containsText" dxfId="1975" priority="47" operator="containsText" text="stage">
      <formula>NOT(ISERROR(SEARCH("stage",G38)))</formula>
    </cfRule>
    <cfRule type="containsText" dxfId="1974" priority="48" operator="containsText" text="stage">
      <formula>NOT(ISERROR(SEARCH("stage",G38)))</formula>
    </cfRule>
  </conditionalFormatting>
  <conditionalFormatting sqref="G38">
    <cfRule type="containsText" dxfId="1973" priority="46" operator="containsText" text="MFR">
      <formula>NOT(ISERROR(SEARCH("MFR",G38)))</formula>
    </cfRule>
  </conditionalFormatting>
  <conditionalFormatting sqref="G42:G44 G47 G49">
    <cfRule type="containsText" dxfId="1972" priority="44" operator="containsText" text="stage">
      <formula>NOT(ISERROR(SEARCH("stage",G42)))</formula>
    </cfRule>
    <cfRule type="containsText" dxfId="1971" priority="45" operator="containsText" text="stage">
      <formula>NOT(ISERROR(SEARCH("stage",G42)))</formula>
    </cfRule>
  </conditionalFormatting>
  <conditionalFormatting sqref="G42:G44 G47 G49">
    <cfRule type="containsText" dxfId="1970" priority="43" operator="containsText" text="MFR">
      <formula>NOT(ISERROR(SEARCH("MFR",G42)))</formula>
    </cfRule>
  </conditionalFormatting>
  <conditionalFormatting sqref="G41">
    <cfRule type="containsText" dxfId="1969" priority="41" operator="containsText" text="stage">
      <formula>NOT(ISERROR(SEARCH("stage",G41)))</formula>
    </cfRule>
    <cfRule type="containsText" dxfId="1968" priority="42" operator="containsText" text="stage">
      <formula>NOT(ISERROR(SEARCH("stage",G41)))</formula>
    </cfRule>
  </conditionalFormatting>
  <conditionalFormatting sqref="G41">
    <cfRule type="containsText" dxfId="1967" priority="40" operator="containsText" text="MFR">
      <formula>NOT(ISERROR(SEARCH("MFR",G41)))</formula>
    </cfRule>
  </conditionalFormatting>
  <conditionalFormatting sqref="E46:F46">
    <cfRule type="containsText" dxfId="1966" priority="32" operator="containsText" text="stage">
      <formula>NOT(ISERROR(SEARCH("stage",E46)))</formula>
    </cfRule>
    <cfRule type="containsText" dxfId="1965" priority="33" operator="containsText" text="stage">
      <formula>NOT(ISERROR(SEARCH("stage",E46)))</formula>
    </cfRule>
  </conditionalFormatting>
  <conditionalFormatting sqref="E46:F46">
    <cfRule type="containsText" dxfId="1964" priority="31" operator="containsText" text="MFR">
      <formula>NOT(ISERROR(SEARCH("MFR",E46)))</formula>
    </cfRule>
  </conditionalFormatting>
  <conditionalFormatting sqref="G48">
    <cfRule type="containsText" dxfId="1963" priority="29" operator="containsText" text="stage">
      <formula>NOT(ISERROR(SEARCH("stage",G48)))</formula>
    </cfRule>
    <cfRule type="containsText" dxfId="1962" priority="30" operator="containsText" text="stage">
      <formula>NOT(ISERROR(SEARCH("stage",G48)))</formula>
    </cfRule>
  </conditionalFormatting>
  <conditionalFormatting sqref="G48">
    <cfRule type="containsText" dxfId="1961" priority="28" operator="containsText" text="MFR">
      <formula>NOT(ISERROR(SEARCH("MFR",G48)))</formula>
    </cfRule>
  </conditionalFormatting>
  <conditionalFormatting sqref="G46">
    <cfRule type="containsText" dxfId="1960" priority="26" operator="containsText" text="stage">
      <formula>NOT(ISERROR(SEARCH("stage",G46)))</formula>
    </cfRule>
    <cfRule type="containsText" dxfId="1959" priority="27" operator="containsText" text="stage">
      <formula>NOT(ISERROR(SEARCH("stage",G46)))</formula>
    </cfRule>
  </conditionalFormatting>
  <conditionalFormatting sqref="G46">
    <cfRule type="containsText" dxfId="1958" priority="25" operator="containsText" text="MFR">
      <formula>NOT(ISERROR(SEARCH("MFR",G46)))</formula>
    </cfRule>
  </conditionalFormatting>
  <conditionalFormatting sqref="G26">
    <cfRule type="containsText" dxfId="1957" priority="23" operator="containsText" text="stage">
      <formula>NOT(ISERROR(SEARCH("stage",G26)))</formula>
    </cfRule>
    <cfRule type="containsText" dxfId="1956" priority="24" operator="containsText" text="stage">
      <formula>NOT(ISERROR(SEARCH("stage",G26)))</formula>
    </cfRule>
  </conditionalFormatting>
  <conditionalFormatting sqref="G26">
    <cfRule type="containsText" dxfId="1955" priority="22" operator="containsText" text="MFR">
      <formula>NOT(ISERROR(SEARCH("MFR",G26)))</formula>
    </cfRule>
  </conditionalFormatting>
  <conditionalFormatting sqref="G45">
    <cfRule type="containsText" dxfId="1954" priority="17" operator="containsText" text="stage">
      <formula>NOT(ISERROR(SEARCH("stage",G45)))</formula>
    </cfRule>
    <cfRule type="containsText" dxfId="1953" priority="18" operator="containsText" text="stage">
      <formula>NOT(ISERROR(SEARCH("stage",G45)))</formula>
    </cfRule>
  </conditionalFormatting>
  <conditionalFormatting sqref="G45">
    <cfRule type="containsText" dxfId="1952" priority="16" operator="containsText" text="MFR">
      <formula>NOT(ISERROR(SEARCH("MFR",G45)))</formula>
    </cfRule>
  </conditionalFormatting>
  <conditionalFormatting sqref="G50">
    <cfRule type="containsText" dxfId="1951" priority="14" operator="containsText" text="stage">
      <formula>NOT(ISERROR(SEARCH("stage",G50)))</formula>
    </cfRule>
    <cfRule type="containsText" dxfId="1950" priority="15" operator="containsText" text="stage">
      <formula>NOT(ISERROR(SEARCH("stage",G50)))</formula>
    </cfRule>
  </conditionalFormatting>
  <conditionalFormatting sqref="G50">
    <cfRule type="containsText" dxfId="1949" priority="13" operator="containsText" text="MFR">
      <formula>NOT(ISERROR(SEARCH("MFR",G50)))</formula>
    </cfRule>
  </conditionalFormatting>
  <conditionalFormatting sqref="G27">
    <cfRule type="containsText" dxfId="1948" priority="11" operator="containsText" text="stage">
      <formula>NOT(ISERROR(SEARCH("stage",G27)))</formula>
    </cfRule>
    <cfRule type="containsText" dxfId="1947" priority="12" operator="containsText" text="stage">
      <formula>NOT(ISERROR(SEARCH("stage",G27)))</formula>
    </cfRule>
  </conditionalFormatting>
  <conditionalFormatting sqref="G18:G22">
    <cfRule type="containsText" dxfId="1946" priority="8" operator="containsText" text="stage">
      <formula>NOT(ISERROR(SEARCH("stage",G18)))</formula>
    </cfRule>
    <cfRule type="containsText" dxfId="1945" priority="9" operator="containsText" text="stage">
      <formula>NOT(ISERROR(SEARCH("stage",G18)))</formula>
    </cfRule>
  </conditionalFormatting>
  <conditionalFormatting sqref="G18:G22">
    <cfRule type="containsText" dxfId="1944" priority="7" operator="containsText" text="MFR">
      <formula>NOT(ISERROR(SEARCH("MFR",G18)))</formula>
    </cfRule>
  </conditionalFormatting>
  <conditionalFormatting sqref="G17">
    <cfRule type="containsText" dxfId="1943" priority="5" operator="containsText" text="stage">
      <formula>NOT(ISERROR(SEARCH("stage",G17)))</formula>
    </cfRule>
    <cfRule type="containsText" dxfId="1942" priority="6" operator="containsText" text="stage">
      <formula>NOT(ISERROR(SEARCH("stage",G17)))</formula>
    </cfRule>
  </conditionalFormatting>
  <conditionalFormatting sqref="G17">
    <cfRule type="containsText" dxfId="1941" priority="4" operator="containsText" text="MFR">
      <formula>NOT(ISERROR(SEARCH("MFR",G17)))</formula>
    </cfRule>
  </conditionalFormatting>
  <conditionalFormatting sqref="G16">
    <cfRule type="containsText" dxfId="1940" priority="2" operator="containsText" text="stage">
      <formula>NOT(ISERROR(SEARCH("stage",G16)))</formula>
    </cfRule>
    <cfRule type="containsText" dxfId="1939" priority="3" operator="containsText" text="stage">
      <formula>NOT(ISERROR(SEARCH("stage",G16)))</formula>
    </cfRule>
  </conditionalFormatting>
  <conditionalFormatting sqref="G16">
    <cfRule type="containsText" dxfId="1938" priority="1" operator="containsText" text="MFR">
      <formula>NOT(ISERROR(SEARCH("MFR",G16)))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34" zoomScale="57" zoomScaleNormal="57" workbookViewId="0">
      <selection activeCell="H12" sqref="H12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29.5703125" style="1" customWidth="1"/>
    <col min="5" max="5" width="12.85546875" style="138" customWidth="1"/>
    <col min="6" max="6" width="14.42578125" style="138" customWidth="1"/>
    <col min="7" max="7" width="98.28515625" customWidth="1"/>
  </cols>
  <sheetData>
    <row r="1" spans="1:11">
      <c r="B1" s="2"/>
      <c r="C1" s="2"/>
      <c r="D1"/>
      <c r="E1"/>
      <c r="F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7" thickBot="1">
      <c r="B3" s="293"/>
      <c r="C3" s="294"/>
      <c r="D3" s="3"/>
      <c r="E3"/>
      <c r="F3"/>
    </row>
    <row r="4" spans="1:11" ht="15" customHeight="1">
      <c r="A4" s="297" t="s">
        <v>0</v>
      </c>
      <c r="B4" s="297"/>
      <c r="C4" s="297"/>
      <c r="D4" s="297"/>
      <c r="E4" s="415" t="s">
        <v>102</v>
      </c>
      <c r="F4" s="416"/>
      <c r="G4" s="405" t="s">
        <v>70</v>
      </c>
    </row>
    <row r="5" spans="1:11" ht="21.75" customHeight="1">
      <c r="A5" s="297"/>
      <c r="B5" s="297"/>
      <c r="C5" s="297"/>
      <c r="D5" s="297"/>
      <c r="E5" s="417"/>
      <c r="F5" s="418"/>
      <c r="G5" s="405"/>
    </row>
    <row r="6" spans="1:11" ht="44.25" customHeight="1" thickBot="1">
      <c r="A6" s="297"/>
      <c r="B6" s="297"/>
      <c r="C6" s="297"/>
      <c r="D6" s="297"/>
      <c r="E6" s="419"/>
      <c r="F6" s="420"/>
      <c r="G6" s="405"/>
    </row>
    <row r="7" spans="1:11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52" t="s">
        <v>166</v>
      </c>
      <c r="F7" s="390"/>
      <c r="G7" s="407" t="s">
        <v>92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52" t="s">
        <v>167</v>
      </c>
      <c r="F8" s="390"/>
      <c r="G8" s="413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52" t="s">
        <v>168</v>
      </c>
      <c r="F9" s="390"/>
      <c r="G9" s="413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352" t="s">
        <v>7</v>
      </c>
      <c r="F10" s="390"/>
      <c r="G10" s="413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2" t="s">
        <v>7</v>
      </c>
      <c r="F11" s="390"/>
      <c r="G11" s="413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352" t="s">
        <v>169</v>
      </c>
      <c r="F12" s="390"/>
      <c r="G12" s="413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52" t="s">
        <v>7</v>
      </c>
      <c r="F13" s="390"/>
      <c r="G13" s="413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52" t="s">
        <v>7</v>
      </c>
      <c r="F14" s="390"/>
      <c r="G14" s="413"/>
    </row>
    <row r="15" spans="1:1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413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52" t="s">
        <v>170</v>
      </c>
      <c r="F16" s="390"/>
      <c r="G16" s="413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53" t="s">
        <v>7</v>
      </c>
      <c r="F17" s="353"/>
      <c r="G17" s="413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42" t="s">
        <v>171</v>
      </c>
      <c r="F18" s="342"/>
      <c r="G18" s="413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53" t="s">
        <v>7</v>
      </c>
      <c r="F19" s="353"/>
      <c r="G19" s="414"/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53" t="s">
        <v>172</v>
      </c>
      <c r="F20" s="353"/>
      <c r="G20" s="366" t="s">
        <v>93</v>
      </c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53" t="s">
        <v>173</v>
      </c>
      <c r="F21" s="353"/>
      <c r="G21" s="382"/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52" t="s">
        <v>7</v>
      </c>
      <c r="F22" s="390"/>
      <c r="G22" s="382"/>
    </row>
    <row r="23" spans="1:7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90"/>
      <c r="F23" s="90"/>
      <c r="G23" s="382"/>
    </row>
    <row r="24" spans="1:7" ht="36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92"/>
      <c r="F24" s="92"/>
      <c r="G24" s="382"/>
    </row>
    <row r="25" spans="1:7" ht="36.75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53" t="s">
        <v>7</v>
      </c>
      <c r="F25" s="353"/>
      <c r="G25" s="382"/>
    </row>
    <row r="26" spans="1:7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357" t="s">
        <v>174</v>
      </c>
      <c r="F26" s="358"/>
      <c r="G26" s="382"/>
    </row>
    <row r="27" spans="1:7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3" t="s">
        <v>7</v>
      </c>
      <c r="F27" s="353"/>
      <c r="G27" s="382"/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393" t="s">
        <v>7</v>
      </c>
      <c r="F28" s="393"/>
      <c r="G28" s="382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42" t="s">
        <v>175</v>
      </c>
      <c r="F29" s="342"/>
      <c r="G29" s="382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92" t="s">
        <v>176</v>
      </c>
      <c r="F30" s="392"/>
      <c r="G30" s="382"/>
    </row>
    <row r="31" spans="1: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19"/>
      <c r="F31" s="19"/>
      <c r="G31" s="382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53" t="s">
        <v>7</v>
      </c>
      <c r="F32" s="353"/>
      <c r="G32" s="382"/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53" t="s">
        <v>7</v>
      </c>
      <c r="F33" s="353"/>
      <c r="G33" s="382"/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53" t="s">
        <v>177</v>
      </c>
      <c r="F34" s="353"/>
      <c r="G34" s="382"/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53" t="s">
        <v>7</v>
      </c>
      <c r="F35" s="353"/>
      <c r="G35" s="382"/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42" t="s">
        <v>178</v>
      </c>
      <c r="F36" s="342"/>
      <c r="G36" s="383"/>
    </row>
    <row r="37" spans="1:7" ht="36" customHeight="1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42" t="s">
        <v>7</v>
      </c>
      <c r="F37" s="342"/>
      <c r="G37" s="407" t="s">
        <v>92</v>
      </c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96" t="s">
        <v>179</v>
      </c>
      <c r="F38" s="397"/>
      <c r="G38" s="408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246"/>
      <c r="F39" s="246"/>
      <c r="G39" s="408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91"/>
      <c r="G40" s="408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52" t="s">
        <v>180</v>
      </c>
      <c r="F41" s="390"/>
      <c r="G41" s="408"/>
    </row>
    <row r="42" spans="1:7" ht="28.5" customHeight="1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94" t="s">
        <v>7</v>
      </c>
      <c r="F42" s="395"/>
      <c r="G42" s="408"/>
    </row>
    <row r="43" spans="1:7" ht="32.25" customHeight="1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96"/>
      <c r="F43" s="397"/>
      <c r="G43" s="408"/>
    </row>
    <row r="44" spans="1:7" ht="31.5" customHeight="1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75"/>
      <c r="F44" s="398"/>
      <c r="G44" s="408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52" t="s">
        <v>181</v>
      </c>
      <c r="F45" s="390"/>
      <c r="G45" s="408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2" t="s">
        <v>7</v>
      </c>
      <c r="F46" s="342"/>
      <c r="G46" s="408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2" t="s">
        <v>183</v>
      </c>
      <c r="F47" s="342"/>
      <c r="G47" s="408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2" t="s">
        <v>7</v>
      </c>
      <c r="F48" s="342"/>
      <c r="G48" s="408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2" t="s">
        <v>184</v>
      </c>
      <c r="F49" s="342"/>
      <c r="G49" s="408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185</v>
      </c>
      <c r="F50" s="406"/>
      <c r="G50" s="409"/>
    </row>
    <row r="51" spans="1:7">
      <c r="A51" s="28"/>
      <c r="B51" s="279" t="s">
        <v>8</v>
      </c>
      <c r="C51" s="280"/>
      <c r="D51" s="280"/>
    </row>
    <row r="52" spans="1:7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1"/>
      <c r="F53" s="1"/>
    </row>
    <row r="54" spans="1:7" ht="36">
      <c r="B54" s="141" t="s">
        <v>7</v>
      </c>
      <c r="C54" s="39" t="s">
        <v>11</v>
      </c>
      <c r="D54" s="40"/>
    </row>
    <row r="55" spans="1:7" ht="36" customHeight="1" thickBot="1">
      <c r="B55" s="42"/>
      <c r="C55" s="40" t="s">
        <v>16</v>
      </c>
      <c r="D55" s="40"/>
      <c r="E55" s="37"/>
      <c r="F55" s="37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40"/>
      <c r="F57" s="40"/>
    </row>
    <row r="58" spans="1:7">
      <c r="A58" s="44"/>
      <c r="E58" s="40"/>
      <c r="F58" s="40"/>
    </row>
    <row r="59" spans="1:7">
      <c r="A59" s="28"/>
      <c r="E59" s="40"/>
      <c r="F59" s="40"/>
    </row>
    <row r="60" spans="1:7">
      <c r="A60" s="28"/>
      <c r="B60" s="281" t="s">
        <v>12</v>
      </c>
      <c r="C60" s="282"/>
      <c r="D60" s="282"/>
      <c r="E60" s="124"/>
      <c r="F60" s="124"/>
    </row>
    <row r="61" spans="1:7">
      <c r="A61" s="28"/>
      <c r="B61" s="46" t="s">
        <v>13</v>
      </c>
      <c r="C61" s="28"/>
      <c r="D61" s="29"/>
      <c r="E61" s="124"/>
      <c r="F61" s="124"/>
    </row>
    <row r="62" spans="1:7">
      <c r="A62" s="28"/>
      <c r="B62" s="46" t="s">
        <v>14</v>
      </c>
      <c r="C62" s="28"/>
      <c r="D62" s="29"/>
      <c r="E62" s="124"/>
      <c r="F62" s="124"/>
    </row>
    <row r="63" spans="1:7">
      <c r="A63" s="28"/>
      <c r="B63" s="49" t="s">
        <v>15</v>
      </c>
      <c r="C63" s="50"/>
      <c r="D63" s="51"/>
      <c r="E63" s="124"/>
      <c r="F63" s="124"/>
    </row>
    <row r="64" spans="1:7">
      <c r="A64" s="28"/>
      <c r="E64" s="124"/>
      <c r="F64" s="124"/>
    </row>
    <row r="65" spans="1:6">
      <c r="A65" s="28"/>
    </row>
    <row r="66" spans="1:6">
      <c r="A66" s="28"/>
    </row>
    <row r="67" spans="1:6">
      <c r="A67" s="28"/>
    </row>
    <row r="68" spans="1:6">
      <c r="A68" s="28"/>
      <c r="E68" s="1"/>
      <c r="F68" s="1"/>
    </row>
    <row r="69" spans="1:6">
      <c r="A69" s="28"/>
      <c r="B69" s="29"/>
      <c r="C69" s="28"/>
      <c r="D69" s="29"/>
      <c r="E69" s="1"/>
      <c r="F69" s="1"/>
    </row>
    <row r="70" spans="1:6">
      <c r="A70" s="28"/>
      <c r="B70" s="29"/>
      <c r="C70" s="28"/>
      <c r="D70" s="29"/>
      <c r="E70" s="1"/>
      <c r="F70" s="1"/>
    </row>
    <row r="71" spans="1:6">
      <c r="A71" s="28"/>
      <c r="B71" s="29"/>
      <c r="C71" s="28"/>
      <c r="D71" s="29"/>
      <c r="E71" s="1"/>
      <c r="F71" s="1"/>
    </row>
    <row r="72" spans="1:6">
      <c r="A72" s="28"/>
      <c r="B72" s="29"/>
      <c r="C72" s="28"/>
      <c r="D72" s="29"/>
      <c r="E72" s="1"/>
      <c r="F72" s="1"/>
    </row>
    <row r="73" spans="1:6">
      <c r="A73" s="28"/>
      <c r="B73" s="29"/>
      <c r="C73" s="28"/>
      <c r="D73" s="29"/>
      <c r="E73" s="1"/>
      <c r="F73" s="1"/>
    </row>
    <row r="74" spans="1:6">
      <c r="A74" s="28"/>
      <c r="B74" s="29"/>
      <c r="C74" s="28"/>
      <c r="D74" s="29"/>
      <c r="E74" s="1"/>
      <c r="F74" s="1"/>
    </row>
    <row r="75" spans="1:6">
      <c r="A75" s="28"/>
      <c r="B75" s="29"/>
      <c r="C75" s="28"/>
      <c r="D75" s="29"/>
      <c r="E75" s="1"/>
      <c r="F75" s="1"/>
    </row>
    <row r="76" spans="1:6">
      <c r="A76" s="28"/>
      <c r="B76" s="29"/>
      <c r="C76" s="28"/>
      <c r="D76" s="29"/>
      <c r="E76" s="1"/>
      <c r="F76" s="1"/>
    </row>
    <row r="77" spans="1:6">
      <c r="A77" s="28"/>
      <c r="B77" s="29"/>
      <c r="C77" s="28"/>
      <c r="D77" s="29"/>
      <c r="E77" s="1"/>
      <c r="F77" s="1"/>
    </row>
    <row r="78" spans="1:6">
      <c r="A78" s="28"/>
      <c r="B78" s="29"/>
      <c r="C78" s="28"/>
      <c r="D78" s="29"/>
      <c r="E78" s="1"/>
      <c r="F78" s="1"/>
    </row>
    <row r="79" spans="1:6">
      <c r="A79" s="28"/>
      <c r="B79" s="29"/>
      <c r="C79" s="28"/>
      <c r="D79" s="29"/>
      <c r="E79" s="1"/>
      <c r="F79" s="1"/>
    </row>
    <row r="80" spans="1:6">
      <c r="A80" s="28"/>
      <c r="B80" s="29"/>
      <c r="C80" s="28"/>
      <c r="D80" s="29"/>
      <c r="E80" s="1"/>
      <c r="F80" s="1"/>
    </row>
    <row r="81" spans="1:6">
      <c r="A81" s="28"/>
      <c r="B81" s="29"/>
      <c r="C81" s="28"/>
      <c r="D81" s="29"/>
      <c r="E81" s="1"/>
      <c r="F81" s="1"/>
    </row>
    <row r="82" spans="1:6">
      <c r="A82" s="28"/>
      <c r="B82" s="29"/>
      <c r="C82" s="28"/>
      <c r="D82" s="29"/>
      <c r="E82" s="1"/>
      <c r="F82" s="1"/>
    </row>
    <row r="83" spans="1:6">
      <c r="A83" s="28"/>
      <c r="B83" s="29"/>
      <c r="C83" s="28"/>
      <c r="D83" s="29"/>
      <c r="E83" s="1"/>
      <c r="F83" s="1"/>
    </row>
    <row r="84" spans="1:6">
      <c r="A84" s="28"/>
      <c r="B84" s="29"/>
      <c r="C84" s="28"/>
      <c r="D84" s="29"/>
      <c r="E84" s="1"/>
      <c r="F84" s="1"/>
    </row>
    <row r="85" spans="1:6">
      <c r="A85" s="28"/>
      <c r="B85" s="29"/>
      <c r="C85" s="28"/>
      <c r="D85" s="29"/>
      <c r="E85" s="1"/>
      <c r="F85" s="1"/>
    </row>
    <row r="86" spans="1:6">
      <c r="A86" s="28"/>
      <c r="B86" s="29"/>
      <c r="C86" s="28"/>
      <c r="D86" s="29"/>
      <c r="E86" s="1"/>
      <c r="F86" s="1"/>
    </row>
    <row r="87" spans="1:6">
      <c r="A87" s="28"/>
      <c r="B87" s="29"/>
      <c r="C87" s="28"/>
      <c r="D87" s="29"/>
      <c r="E87" s="1"/>
      <c r="F87" s="1"/>
    </row>
    <row r="88" spans="1:6">
      <c r="A88" s="28"/>
      <c r="B88" s="29"/>
      <c r="C88" s="28"/>
      <c r="D88" s="29"/>
      <c r="E88" s="1"/>
      <c r="F88" s="1"/>
    </row>
    <row r="89" spans="1:6">
      <c r="A89" s="28"/>
      <c r="B89" s="29"/>
      <c r="C89" s="28"/>
      <c r="D89" s="29"/>
      <c r="E89" s="1"/>
      <c r="F89" s="1"/>
    </row>
    <row r="90" spans="1:6">
      <c r="A90" s="28"/>
      <c r="B90" s="29"/>
      <c r="C90" s="28"/>
      <c r="D90" s="29"/>
      <c r="E90" s="1"/>
      <c r="F90" s="1"/>
    </row>
    <row r="91" spans="1:6">
      <c r="A91" s="28"/>
      <c r="B91" s="29"/>
      <c r="C91" s="28"/>
      <c r="D91" s="29"/>
      <c r="E91" s="1"/>
      <c r="F91" s="1"/>
    </row>
    <row r="92" spans="1:6">
      <c r="A92" s="28"/>
      <c r="B92" s="29"/>
      <c r="C92" s="28"/>
      <c r="D92" s="29"/>
      <c r="E92" s="1"/>
      <c r="F92" s="1"/>
    </row>
    <row r="93" spans="1:6">
      <c r="A93" s="28"/>
      <c r="B93" s="29"/>
      <c r="C93" s="28"/>
      <c r="D93" s="29"/>
      <c r="E93" s="1"/>
      <c r="F93" s="1"/>
    </row>
    <row r="94" spans="1:6">
      <c r="A94" s="28"/>
      <c r="B94" s="29"/>
      <c r="C94" s="28"/>
      <c r="D94" s="29"/>
      <c r="E94" s="1"/>
      <c r="F94" s="1"/>
    </row>
    <row r="95" spans="1:6">
      <c r="A95" s="28"/>
      <c r="B95" s="29"/>
      <c r="C95" s="28"/>
      <c r="D95" s="29"/>
      <c r="E95" s="1"/>
      <c r="F95" s="1"/>
    </row>
    <row r="96" spans="1:6">
      <c r="A96" s="28"/>
      <c r="B96" s="29"/>
      <c r="C96" s="28"/>
      <c r="D96" s="29"/>
      <c r="E96" s="1"/>
      <c r="F96" s="1"/>
    </row>
    <row r="97" spans="1:6">
      <c r="A97" s="28"/>
      <c r="B97" s="29"/>
      <c r="C97" s="28"/>
      <c r="D97" s="29"/>
      <c r="E97" s="1"/>
      <c r="F97" s="1"/>
    </row>
    <row r="98" spans="1:6">
      <c r="A98" s="28"/>
      <c r="B98" s="29"/>
      <c r="C98" s="28"/>
      <c r="D98" s="29"/>
      <c r="E98" s="1"/>
      <c r="F98" s="1"/>
    </row>
    <row r="99" spans="1:6">
      <c r="A99" s="28"/>
      <c r="B99" s="29"/>
      <c r="C99" s="28"/>
      <c r="D99" s="29"/>
      <c r="E99" s="1"/>
      <c r="F99" s="1"/>
    </row>
    <row r="100" spans="1:6">
      <c r="A100" s="28"/>
      <c r="B100" s="29"/>
      <c r="C100" s="28"/>
      <c r="D100" s="29"/>
      <c r="E100" s="1"/>
      <c r="F100" s="1"/>
    </row>
    <row r="101" spans="1:6">
      <c r="A101" s="28"/>
      <c r="B101" s="29"/>
      <c r="C101" s="28"/>
      <c r="D101" s="29"/>
      <c r="E101" s="1"/>
      <c r="F101" s="1"/>
    </row>
    <row r="102" spans="1:6">
      <c r="B102" s="53"/>
      <c r="E102" s="1"/>
      <c r="F102" s="1"/>
    </row>
    <row r="103" spans="1:6">
      <c r="B103" s="53"/>
      <c r="E103" s="1"/>
      <c r="F103" s="1"/>
    </row>
    <row r="104" spans="1:6">
      <c r="B104" s="53"/>
      <c r="E104" s="1"/>
      <c r="F104" s="1"/>
    </row>
    <row r="105" spans="1:6">
      <c r="B105" s="53"/>
      <c r="E105" s="1"/>
      <c r="F105" s="1"/>
    </row>
    <row r="106" spans="1:6">
      <c r="B106" s="53"/>
      <c r="E106" s="1"/>
      <c r="F106" s="1"/>
    </row>
    <row r="107" spans="1:6">
      <c r="B107" s="53"/>
      <c r="E107" s="1"/>
      <c r="F107" s="1"/>
    </row>
    <row r="108" spans="1:6">
      <c r="B108" s="53"/>
      <c r="E108" s="1"/>
      <c r="F108" s="1"/>
    </row>
    <row r="109" spans="1:6">
      <c r="B109" s="53"/>
      <c r="E109" s="1"/>
      <c r="F109" s="1"/>
    </row>
    <row r="110" spans="1:6">
      <c r="B110" s="53"/>
      <c r="E110" s="1"/>
      <c r="F110" s="1"/>
    </row>
    <row r="111" spans="1:6">
      <c r="B111" s="53"/>
      <c r="E111" s="1"/>
      <c r="F111" s="1"/>
    </row>
    <row r="112" spans="1:6">
      <c r="B112" s="53"/>
      <c r="E112" s="1"/>
      <c r="F112" s="1"/>
    </row>
    <row r="113" spans="1:6">
      <c r="A113"/>
      <c r="B113" s="53"/>
      <c r="E113" s="1"/>
      <c r="F113" s="1"/>
    </row>
    <row r="114" spans="1:6">
      <c r="A114"/>
      <c r="B114" s="53"/>
      <c r="E114" s="1"/>
      <c r="F114" s="1"/>
    </row>
    <row r="115" spans="1:6">
      <c r="A115"/>
      <c r="B115" s="53"/>
      <c r="E115" s="1"/>
      <c r="F115" s="1"/>
    </row>
    <row r="116" spans="1:6">
      <c r="A116"/>
      <c r="B116" s="53"/>
      <c r="E116" s="1"/>
      <c r="F116" s="1"/>
    </row>
    <row r="117" spans="1:6">
      <c r="A117"/>
      <c r="B117" s="53"/>
      <c r="E117" s="1"/>
      <c r="F117" s="1"/>
    </row>
    <row r="118" spans="1:6">
      <c r="A118"/>
      <c r="B118" s="53"/>
      <c r="E118" s="1"/>
      <c r="F118" s="1"/>
    </row>
    <row r="119" spans="1:6">
      <c r="A119"/>
      <c r="B119" s="53"/>
      <c r="E119" s="1"/>
      <c r="F119" s="1"/>
    </row>
    <row r="120" spans="1:6">
      <c r="E120" s="1"/>
      <c r="F120" s="1"/>
    </row>
    <row r="121" spans="1:6">
      <c r="E121" s="1"/>
      <c r="F121" s="1"/>
    </row>
  </sheetData>
  <mergeCells count="47">
    <mergeCell ref="G37:G50"/>
    <mergeCell ref="B2:K2"/>
    <mergeCell ref="B51:D51"/>
    <mergeCell ref="E35:F35"/>
    <mergeCell ref="E19:F19"/>
    <mergeCell ref="E20:F20"/>
    <mergeCell ref="G20:G36"/>
    <mergeCell ref="E21:F21"/>
    <mergeCell ref="E22:F22"/>
    <mergeCell ref="E25:F25"/>
    <mergeCell ref="E26:F26"/>
    <mergeCell ref="E27:F27"/>
    <mergeCell ref="E28:F28"/>
    <mergeCell ref="E29:F29"/>
    <mergeCell ref="E30:F30"/>
    <mergeCell ref="E32:F32"/>
    <mergeCell ref="B60:D60"/>
    <mergeCell ref="E36:F36"/>
    <mergeCell ref="E37:F37"/>
    <mergeCell ref="E40:F40"/>
    <mergeCell ref="E41:F41"/>
    <mergeCell ref="E42:F44"/>
    <mergeCell ref="E45:F45"/>
    <mergeCell ref="E46:F46"/>
    <mergeCell ref="E47:F47"/>
    <mergeCell ref="E48:F48"/>
    <mergeCell ref="E49:F49"/>
    <mergeCell ref="E38:F38"/>
    <mergeCell ref="E50:F50"/>
    <mergeCell ref="E33:F33"/>
    <mergeCell ref="E34:F34"/>
    <mergeCell ref="E18:F18"/>
    <mergeCell ref="B3:C3"/>
    <mergeCell ref="A4:D6"/>
    <mergeCell ref="E4:F6"/>
    <mergeCell ref="G4:G6"/>
    <mergeCell ref="E7:F7"/>
    <mergeCell ref="G7:G19"/>
    <mergeCell ref="E8:F8"/>
    <mergeCell ref="E9:F9"/>
    <mergeCell ref="E10:F10"/>
    <mergeCell ref="E11:F11"/>
    <mergeCell ref="E12:F12"/>
    <mergeCell ref="E13:F13"/>
    <mergeCell ref="E14:F14"/>
    <mergeCell ref="E16:F16"/>
    <mergeCell ref="E17:F17"/>
  </mergeCells>
  <conditionalFormatting sqref="A3:B3 D3 B55:D55 A1:D1 A57:D1048576 B54 A54:A55 A4 A51:D53">
    <cfRule type="containsText" dxfId="1554" priority="197" operator="containsText" text="stage">
      <formula>NOT(ISERROR(SEARCH("stage",A1)))</formula>
    </cfRule>
    <cfRule type="containsText" dxfId="1553" priority="198" operator="containsText" text="stage">
      <formula>NOT(ISERROR(SEARCH("stage",A1)))</formula>
    </cfRule>
  </conditionalFormatting>
  <conditionalFormatting sqref="A3:B3 D3 B55:D55 A1:D1 A57:D1048576 B54 A54:A55 A4 A51:D53">
    <cfRule type="containsText" dxfId="1552" priority="196" operator="containsText" text="MFR">
      <formula>NOT(ISERROR(SEARCH("MFR",A1)))</formula>
    </cfRule>
  </conditionalFormatting>
  <conditionalFormatting sqref="E1:F1 E51:F55 E57:F1048576">
    <cfRule type="containsText" dxfId="1551" priority="188" operator="containsText" text="stage">
      <formula>NOT(ISERROR(SEARCH("stage",E1)))</formula>
    </cfRule>
    <cfRule type="containsText" dxfId="1550" priority="189" operator="containsText" text="stage">
      <formula>NOT(ISERROR(SEARCH("stage",E1)))</formula>
    </cfRule>
  </conditionalFormatting>
  <conditionalFormatting sqref="E1:F1 E51:F55 E57:F1048576">
    <cfRule type="containsText" dxfId="1549" priority="187" operator="containsText" text="MFR">
      <formula>NOT(ISERROR(SEARCH("MFR",E1)))</formula>
    </cfRule>
  </conditionalFormatting>
  <conditionalFormatting sqref="A32:D32">
    <cfRule type="containsText" dxfId="1548" priority="65" operator="containsText" text="stage">
      <formula>NOT(ISERROR(SEARCH("stage",A32)))</formula>
    </cfRule>
    <cfRule type="containsText" dxfId="1547" priority="66" operator="containsText" text="stage">
      <formula>NOT(ISERROR(SEARCH("stage",A32)))</formula>
    </cfRule>
  </conditionalFormatting>
  <conditionalFormatting sqref="A32:D32">
    <cfRule type="containsText" dxfId="1546" priority="64" operator="containsText" text="MFR">
      <formula>NOT(ISERROR(SEARCH("MFR",A32)))</formula>
    </cfRule>
  </conditionalFormatting>
  <conditionalFormatting sqref="E56:G56 A56">
    <cfRule type="containsText" dxfId="1545" priority="32" operator="containsText" text="stage">
      <formula>NOT(ISERROR(SEARCH("stage",A56)))</formula>
    </cfRule>
    <cfRule type="containsText" dxfId="1544" priority="33" operator="containsText" text="stage">
      <formula>NOT(ISERROR(SEARCH("stage",A56)))</formula>
    </cfRule>
  </conditionalFormatting>
  <conditionalFormatting sqref="E56:G56 A56">
    <cfRule type="containsText" dxfId="1543" priority="31" operator="containsText" text="MFR">
      <formula>NOT(ISERROR(SEARCH("MFR",A56)))</formula>
    </cfRule>
  </conditionalFormatting>
  <conditionalFormatting sqref="E34:F37 E25:F25 E50 E40 E16:F21 E45:F49 E7:F14 E28:F29">
    <cfRule type="containsText" dxfId="1542" priority="29" operator="containsText" text="stage">
      <formula>NOT(ISERROR(SEARCH("stage",E7)))</formula>
    </cfRule>
    <cfRule type="containsText" dxfId="1541" priority="30" operator="containsText" text="stage">
      <formula>NOT(ISERROR(SEARCH("stage",E7)))</formula>
    </cfRule>
  </conditionalFormatting>
  <conditionalFormatting sqref="E34:F37 E25:F25 E50 E40 E16:F21 E45:F49 E7:F14 E28:F29">
    <cfRule type="containsText" dxfId="1540" priority="28" operator="containsText" text="MFR">
      <formula>NOT(ISERROR(SEARCH("MFR",E7)))</formula>
    </cfRule>
  </conditionalFormatting>
  <conditionalFormatting sqref="E15:F15">
    <cfRule type="containsText" dxfId="1539" priority="26" operator="containsText" text="stage">
      <formula>NOT(ISERROR(SEARCH("stage",E15)))</formula>
    </cfRule>
    <cfRule type="containsText" dxfId="1538" priority="27" operator="containsText" text="stage">
      <formula>NOT(ISERROR(SEARCH("stage",E15)))</formula>
    </cfRule>
  </conditionalFormatting>
  <conditionalFormatting sqref="E15:F15">
    <cfRule type="containsText" dxfId="1537" priority="25" operator="containsText" text="MFR">
      <formula>NOT(ISERROR(SEARCH("MFR",E15)))</formula>
    </cfRule>
  </conditionalFormatting>
  <conditionalFormatting sqref="E42">
    <cfRule type="containsText" dxfId="1536" priority="23" operator="containsText" text="stage">
      <formula>NOT(ISERROR(SEARCH("stage",E42)))</formula>
    </cfRule>
    <cfRule type="containsText" dxfId="1535" priority="24" operator="containsText" text="stage">
      <formula>NOT(ISERROR(SEARCH("stage",E42)))</formula>
    </cfRule>
  </conditionalFormatting>
  <conditionalFormatting sqref="E42">
    <cfRule type="containsText" dxfId="1534" priority="22" operator="containsText" text="MFR">
      <formula>NOT(ISERROR(SEARCH("MFR",E42)))</formula>
    </cfRule>
  </conditionalFormatting>
  <conditionalFormatting sqref="E33:F33">
    <cfRule type="containsText" dxfId="1533" priority="20" operator="containsText" text="stage">
      <formula>NOT(ISERROR(SEARCH("stage",E33)))</formula>
    </cfRule>
    <cfRule type="containsText" dxfId="1532" priority="21" operator="containsText" text="stage">
      <formula>NOT(ISERROR(SEARCH("stage",E33)))</formula>
    </cfRule>
  </conditionalFormatting>
  <conditionalFormatting sqref="E33:F33">
    <cfRule type="containsText" dxfId="1531" priority="19" operator="containsText" text="MFR">
      <formula>NOT(ISERROR(SEARCH("MFR",E33)))</formula>
    </cfRule>
  </conditionalFormatting>
  <conditionalFormatting sqref="E30:F30">
    <cfRule type="containsText" dxfId="1530" priority="16" operator="containsText" text="MFR">
      <formula>NOT(ISERROR(SEARCH("MFR",E30)))</formula>
    </cfRule>
  </conditionalFormatting>
  <conditionalFormatting sqref="E30:F30">
    <cfRule type="containsText" dxfId="1529" priority="17" operator="containsText" text="stage">
      <formula>NOT(ISERROR(SEARCH("stage",E30)))</formula>
    </cfRule>
    <cfRule type="containsText" dxfId="1528" priority="18" operator="containsText" text="stage">
      <formula>NOT(ISERROR(SEARCH("stage",E30)))</formula>
    </cfRule>
  </conditionalFormatting>
  <conditionalFormatting sqref="E38">
    <cfRule type="containsText" dxfId="1527" priority="13" operator="containsText" text="MFR">
      <formula>NOT(ISERROR(SEARCH("MFR",E38)))</formula>
    </cfRule>
  </conditionalFormatting>
  <conditionalFormatting sqref="E38">
    <cfRule type="containsText" dxfId="1526" priority="14" operator="containsText" text="stage">
      <formula>NOT(ISERROR(SEARCH("stage",E38)))</formula>
    </cfRule>
    <cfRule type="containsText" dxfId="1525" priority="15" operator="containsText" text="stage">
      <formula>NOT(ISERROR(SEARCH("stage",E38)))</formula>
    </cfRule>
  </conditionalFormatting>
  <conditionalFormatting sqref="E32:F32">
    <cfRule type="containsText" dxfId="1524" priority="10" operator="containsText" text="MFR">
      <formula>NOT(ISERROR(SEARCH("MFR",E32)))</formula>
    </cfRule>
  </conditionalFormatting>
  <conditionalFormatting sqref="E32:F32">
    <cfRule type="containsText" dxfId="1523" priority="11" operator="containsText" text="stage">
      <formula>NOT(ISERROR(SEARCH("stage",E32)))</formula>
    </cfRule>
    <cfRule type="containsText" dxfId="1522" priority="12" operator="containsText" text="stage">
      <formula>NOT(ISERROR(SEARCH("stage",E32)))</formula>
    </cfRule>
  </conditionalFormatting>
  <conditionalFormatting sqref="E41:F41">
    <cfRule type="containsText" dxfId="1521" priority="8" operator="containsText" text="stage">
      <formula>NOT(ISERROR(SEARCH("stage",E41)))</formula>
    </cfRule>
    <cfRule type="containsText" dxfId="1520" priority="9" operator="containsText" text="stage">
      <formula>NOT(ISERROR(SEARCH("stage",E41)))</formula>
    </cfRule>
  </conditionalFormatting>
  <conditionalFormatting sqref="E41:F41">
    <cfRule type="containsText" dxfId="1519" priority="7" operator="containsText" text="MFR">
      <formula>NOT(ISERROR(SEARCH("MFR",E41)))</formula>
    </cfRule>
  </conditionalFormatting>
  <conditionalFormatting sqref="A7:D31 A33:D40 A42:D50">
    <cfRule type="containsText" dxfId="1518" priority="71" operator="containsText" text="stage">
      <formula>NOT(ISERROR(SEARCH("stage",A7)))</formula>
    </cfRule>
    <cfRule type="containsText" dxfId="1517" priority="72" operator="containsText" text="stage">
      <formula>NOT(ISERROR(SEARCH("stage",A7)))</formula>
    </cfRule>
  </conditionalFormatting>
  <conditionalFormatting sqref="A7:D31 A33:D40 A42:D50">
    <cfRule type="containsText" dxfId="1516" priority="70" operator="containsText" text="MFR">
      <formula>NOT(ISERROR(SEARCH("MFR",A7)))</formula>
    </cfRule>
  </conditionalFormatting>
  <conditionalFormatting sqref="A41:D41">
    <cfRule type="containsText" dxfId="1515" priority="68" operator="containsText" text="stage">
      <formula>NOT(ISERROR(SEARCH("stage",A41)))</formula>
    </cfRule>
    <cfRule type="containsText" dxfId="1514" priority="69" operator="containsText" text="stage">
      <formula>NOT(ISERROR(SEARCH("stage",A41)))</formula>
    </cfRule>
  </conditionalFormatting>
  <conditionalFormatting sqref="A41:D41">
    <cfRule type="containsText" dxfId="1513" priority="67" operator="containsText" text="MFR">
      <formula>NOT(ISERROR(SEARCH("MFR",A41)))</formula>
    </cfRule>
  </conditionalFormatting>
  <conditionalFormatting sqref="E22:F22">
    <cfRule type="containsText" dxfId="1512" priority="4" operator="containsText" text="MFR">
      <formula>NOT(ISERROR(SEARCH("MFR",E22)))</formula>
    </cfRule>
  </conditionalFormatting>
  <conditionalFormatting sqref="E22:F22">
    <cfRule type="containsText" dxfId="1511" priority="5" operator="containsText" text="stage">
      <formula>NOT(ISERROR(SEARCH("stage",E22)))</formula>
    </cfRule>
    <cfRule type="containsText" dxfId="1510" priority="6" operator="containsText" text="stage">
      <formula>NOT(ISERROR(SEARCH("stage",E22)))</formula>
    </cfRule>
  </conditionalFormatting>
  <conditionalFormatting sqref="E27:F27">
    <cfRule type="containsText" dxfId="1509" priority="1" operator="containsText" text="MFR">
      <formula>NOT(ISERROR(SEARCH("MFR",E27)))</formula>
    </cfRule>
  </conditionalFormatting>
  <conditionalFormatting sqref="E27:F27">
    <cfRule type="containsText" dxfId="1508" priority="2" operator="containsText" text="stage">
      <formula>NOT(ISERROR(SEARCH("stage",E27)))</formula>
    </cfRule>
    <cfRule type="containsText" dxfId="1507" priority="3" operator="containsText" text="stage">
      <formula>NOT(ISERROR(SEARCH("stage",E27)))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40" zoomScale="50" zoomScaleNormal="50" workbookViewId="0">
      <selection activeCell="K45" sqref="K45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customWidth="1"/>
    <col min="5" max="5" width="10.28515625" style="138" customWidth="1"/>
    <col min="6" max="6" width="8.5703125" style="138" customWidth="1"/>
    <col min="7" max="7" width="85" customWidth="1"/>
  </cols>
  <sheetData>
    <row r="1" spans="1:11">
      <c r="B1" s="2"/>
      <c r="C1" s="2"/>
      <c r="D1"/>
      <c r="E1"/>
      <c r="F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>
      <c r="B3" s="293"/>
      <c r="C3" s="294"/>
      <c r="D3" s="3"/>
      <c r="E3"/>
      <c r="F3"/>
    </row>
    <row r="4" spans="1:11" ht="15" customHeight="1">
      <c r="A4" s="297" t="s">
        <v>0</v>
      </c>
      <c r="B4" s="297"/>
      <c r="C4" s="297"/>
      <c r="D4" s="297"/>
      <c r="E4" s="431" t="s">
        <v>42</v>
      </c>
      <c r="F4" s="432"/>
      <c r="G4" s="428" t="s">
        <v>70</v>
      </c>
    </row>
    <row r="5" spans="1:11" ht="15" customHeight="1">
      <c r="A5" s="297"/>
      <c r="B5" s="297"/>
      <c r="C5" s="297"/>
      <c r="D5" s="297"/>
      <c r="E5" s="433"/>
      <c r="F5" s="434"/>
      <c r="G5" s="429"/>
    </row>
    <row r="6" spans="1:11" ht="28.5" customHeight="1">
      <c r="A6" s="297"/>
      <c r="B6" s="297"/>
      <c r="C6" s="297"/>
      <c r="D6" s="297"/>
      <c r="E6" s="435"/>
      <c r="F6" s="436"/>
      <c r="G6" s="430"/>
    </row>
    <row r="7" spans="1:11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60" t="s">
        <v>7</v>
      </c>
      <c r="F7" s="391"/>
      <c r="G7" s="407" t="s">
        <v>95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52" t="s">
        <v>166</v>
      </c>
      <c r="F8" s="390"/>
      <c r="G8" s="408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60" t="s">
        <v>7</v>
      </c>
      <c r="F9" s="391"/>
      <c r="G9" s="408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421" t="s">
        <v>167</v>
      </c>
      <c r="F10" s="422"/>
      <c r="G10" s="408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2" t="s">
        <v>168</v>
      </c>
      <c r="F11" s="390"/>
      <c r="G11" s="408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421" t="s">
        <v>7</v>
      </c>
      <c r="F12" s="422"/>
      <c r="G12" s="408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52" t="s">
        <v>169</v>
      </c>
      <c r="F13" s="390"/>
      <c r="G13" s="408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60" t="s">
        <v>7</v>
      </c>
      <c r="F14" s="391"/>
      <c r="G14" s="408"/>
    </row>
    <row r="15" spans="1:11" ht="35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408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60" t="s">
        <v>7</v>
      </c>
      <c r="F16" s="391"/>
      <c r="G16" s="408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60" t="s">
        <v>170</v>
      </c>
      <c r="F17" s="391"/>
      <c r="G17" s="408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60" t="s">
        <v>7</v>
      </c>
      <c r="F18" s="391"/>
      <c r="G18" s="408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60" t="s">
        <v>171</v>
      </c>
      <c r="F19" s="391"/>
      <c r="G19" s="408"/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60" t="s">
        <v>7</v>
      </c>
      <c r="F20" s="391"/>
      <c r="G20" s="408"/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60" t="s">
        <v>7</v>
      </c>
      <c r="F21" s="391"/>
      <c r="G21" s="408"/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60" t="s">
        <v>172</v>
      </c>
      <c r="F22" s="391"/>
      <c r="G22" s="408"/>
    </row>
    <row r="23" spans="1:7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90"/>
      <c r="F23" s="90"/>
      <c r="G23" s="408"/>
    </row>
    <row r="24" spans="1:7" ht="36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92"/>
      <c r="F24" s="92"/>
      <c r="G24" s="408"/>
    </row>
    <row r="25" spans="1:7" ht="36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60" t="s">
        <v>173</v>
      </c>
      <c r="F25" s="391"/>
      <c r="G25" s="408"/>
    </row>
    <row r="26" spans="1:7" ht="36.75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424" t="s">
        <v>7</v>
      </c>
      <c r="F26" s="425"/>
      <c r="G26" s="408"/>
    </row>
    <row r="27" spans="1:7" ht="37.5" thickTop="1" thickBot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7" t="s">
        <v>174</v>
      </c>
      <c r="F27" s="358"/>
      <c r="G27" s="408"/>
    </row>
    <row r="28" spans="1:7" ht="36.75" thickTop="1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426" t="s">
        <v>175</v>
      </c>
      <c r="F28" s="427"/>
      <c r="G28" s="408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60" t="s">
        <v>7</v>
      </c>
      <c r="F29" s="391"/>
      <c r="G29" s="408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43" t="s">
        <v>7</v>
      </c>
      <c r="F30" s="423"/>
      <c r="G30" s="408"/>
    </row>
    <row r="31" spans="1:7" ht="36" customHeight="1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19"/>
      <c r="F31" s="19"/>
      <c r="G31" s="408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43" t="s">
        <v>7</v>
      </c>
      <c r="F32" s="423"/>
      <c r="G32" s="409"/>
    </row>
    <row r="33" spans="1:7" ht="31.5" customHeight="1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43" t="s">
        <v>176</v>
      </c>
      <c r="F33" s="423"/>
      <c r="G33" s="407" t="s">
        <v>96</v>
      </c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43" t="s">
        <v>7</v>
      </c>
      <c r="F34" s="423"/>
      <c r="G34" s="408"/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43" t="s">
        <v>177</v>
      </c>
      <c r="F35" s="423"/>
      <c r="G35" s="408"/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43" t="s">
        <v>7</v>
      </c>
      <c r="F36" s="423"/>
      <c r="G36" s="408"/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43" t="s">
        <v>178</v>
      </c>
      <c r="F37" s="423"/>
      <c r="G37" s="408"/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43" t="s">
        <v>7</v>
      </c>
      <c r="F38" s="423"/>
      <c r="G38" s="408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246"/>
      <c r="F39" s="246"/>
      <c r="G39" s="408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91"/>
      <c r="G40" s="408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43" t="s">
        <v>179</v>
      </c>
      <c r="F41" s="423"/>
      <c r="G41" s="408"/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52" t="s">
        <v>7</v>
      </c>
      <c r="F42" s="390"/>
      <c r="G42" s="408"/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52" t="s">
        <v>180</v>
      </c>
      <c r="F43" s="390"/>
      <c r="G43" s="408"/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43" t="s">
        <v>181</v>
      </c>
      <c r="F44" s="423"/>
      <c r="G44" s="408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43" t="s">
        <v>7</v>
      </c>
      <c r="F45" s="423"/>
      <c r="G45" s="408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3" t="s">
        <v>183</v>
      </c>
      <c r="F46" s="423"/>
      <c r="G46" s="408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3" t="s">
        <v>7</v>
      </c>
      <c r="F47" s="423"/>
      <c r="G47" s="408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3" t="s">
        <v>184</v>
      </c>
      <c r="F48" s="423"/>
      <c r="G48" s="408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3" t="s">
        <v>185</v>
      </c>
      <c r="F49" s="423"/>
      <c r="G49" s="408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7</v>
      </c>
      <c r="F50" s="406"/>
      <c r="G50" s="409"/>
    </row>
    <row r="51" spans="1:7">
      <c r="A51" s="28"/>
      <c r="B51" s="279" t="s">
        <v>8</v>
      </c>
      <c r="C51" s="280"/>
      <c r="D51" s="280"/>
    </row>
    <row r="52" spans="1:7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40"/>
      <c r="F53" s="40"/>
    </row>
    <row r="54" spans="1:7" ht="36">
      <c r="B54" s="141" t="s">
        <v>7</v>
      </c>
      <c r="C54" s="39" t="s">
        <v>11</v>
      </c>
      <c r="D54" s="40"/>
    </row>
    <row r="55" spans="1:7" ht="36" customHeight="1" thickBot="1">
      <c r="B55" s="42"/>
      <c r="C55" s="40" t="s">
        <v>16</v>
      </c>
      <c r="D55" s="40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1"/>
      <c r="F57" s="1"/>
    </row>
    <row r="58" spans="1:7">
      <c r="A58" s="44"/>
      <c r="E58" s="40"/>
      <c r="F58" s="40"/>
    </row>
    <row r="59" spans="1:7">
      <c r="A59" s="28"/>
      <c r="E59" s="40"/>
      <c r="F59" s="40"/>
    </row>
    <row r="60" spans="1:7">
      <c r="A60" s="28"/>
      <c r="B60" s="281" t="s">
        <v>12</v>
      </c>
      <c r="C60" s="282"/>
      <c r="D60" s="282"/>
      <c r="E60" s="146"/>
      <c r="F60" s="146"/>
      <c r="G60" s="56"/>
    </row>
    <row r="61" spans="1:7">
      <c r="A61" s="28"/>
      <c r="B61" s="46" t="s">
        <v>13</v>
      </c>
      <c r="C61" s="28"/>
      <c r="D61" s="29"/>
      <c r="E61" s="40"/>
      <c r="F61" s="40"/>
      <c r="G61" s="60"/>
    </row>
    <row r="62" spans="1:7">
      <c r="A62" s="28"/>
      <c r="B62" s="46" t="s">
        <v>14</v>
      </c>
      <c r="C62" s="28"/>
      <c r="D62" s="29"/>
      <c r="E62" s="40"/>
      <c r="F62" s="40"/>
      <c r="G62" s="60"/>
    </row>
    <row r="63" spans="1:7">
      <c r="A63" s="28"/>
      <c r="B63" s="49" t="s">
        <v>15</v>
      </c>
      <c r="C63" s="50"/>
      <c r="D63" s="51"/>
      <c r="E63" s="147"/>
      <c r="F63" s="147"/>
      <c r="G63" s="62"/>
    </row>
    <row r="64" spans="1:7">
      <c r="A64" s="28"/>
      <c r="E64" s="124"/>
      <c r="F64" s="124"/>
    </row>
    <row r="65" spans="1:6">
      <c r="A65" s="28"/>
      <c r="E65" s="124"/>
      <c r="F65" s="124"/>
    </row>
    <row r="66" spans="1:6">
      <c r="A66" s="28"/>
    </row>
    <row r="67" spans="1:6">
      <c r="A67" s="28"/>
    </row>
    <row r="68" spans="1:6">
      <c r="A68" s="28"/>
      <c r="E68" s="1"/>
      <c r="F68" s="1"/>
    </row>
    <row r="69" spans="1:6">
      <c r="A69" s="28"/>
      <c r="B69" s="29"/>
      <c r="C69" s="28"/>
      <c r="D69" s="29"/>
      <c r="E69" s="1"/>
      <c r="F69" s="1"/>
    </row>
    <row r="70" spans="1:6">
      <c r="A70" s="28"/>
      <c r="B70" s="29"/>
      <c r="C70" s="28"/>
      <c r="D70" s="29"/>
      <c r="E70" s="1"/>
      <c r="F70" s="1"/>
    </row>
    <row r="71" spans="1:6">
      <c r="A71" s="28"/>
      <c r="B71" s="29"/>
      <c r="C71" s="28"/>
      <c r="D71" s="29"/>
      <c r="E71" s="1"/>
      <c r="F71" s="1"/>
    </row>
    <row r="72" spans="1:6">
      <c r="A72" s="28"/>
      <c r="B72" s="29"/>
      <c r="C72" s="28"/>
      <c r="D72" s="29"/>
      <c r="E72" s="1"/>
      <c r="F72" s="1"/>
    </row>
    <row r="73" spans="1:6">
      <c r="A73" s="28"/>
      <c r="B73" s="29"/>
      <c r="C73" s="28"/>
      <c r="D73" s="29"/>
      <c r="E73" s="1"/>
      <c r="F73" s="1"/>
    </row>
    <row r="74" spans="1:6">
      <c r="A74" s="28"/>
      <c r="B74" s="29"/>
      <c r="C74" s="28"/>
      <c r="D74" s="29"/>
      <c r="E74" s="1"/>
      <c r="F74" s="1"/>
    </row>
    <row r="75" spans="1:6">
      <c r="A75" s="28"/>
      <c r="B75" s="29"/>
      <c r="C75" s="28"/>
      <c r="D75" s="29"/>
      <c r="E75" s="1"/>
      <c r="F75" s="1"/>
    </row>
    <row r="76" spans="1:6">
      <c r="A76" s="28"/>
      <c r="B76" s="29"/>
      <c r="C76" s="28"/>
      <c r="D76" s="29"/>
      <c r="E76" s="1"/>
      <c r="F76" s="1"/>
    </row>
    <row r="77" spans="1:6">
      <c r="A77" s="28"/>
      <c r="B77" s="29"/>
      <c r="C77" s="28"/>
      <c r="D77" s="29"/>
      <c r="E77" s="1"/>
      <c r="F77" s="1"/>
    </row>
    <row r="78" spans="1:6">
      <c r="A78" s="28"/>
      <c r="B78" s="29"/>
      <c r="C78" s="28"/>
      <c r="D78" s="29"/>
      <c r="E78" s="1"/>
      <c r="F78" s="1"/>
    </row>
    <row r="79" spans="1:6">
      <c r="A79" s="28"/>
      <c r="B79" s="29"/>
      <c r="C79" s="28"/>
      <c r="D79" s="29"/>
      <c r="E79" s="1"/>
      <c r="F79" s="1"/>
    </row>
    <row r="80" spans="1:6">
      <c r="A80" s="28"/>
      <c r="B80" s="29"/>
      <c r="C80" s="28"/>
      <c r="D80" s="29"/>
      <c r="E80" s="1"/>
      <c r="F80" s="1"/>
    </row>
    <row r="81" spans="1:6">
      <c r="A81" s="28"/>
      <c r="B81" s="29"/>
      <c r="C81" s="28"/>
      <c r="D81" s="29"/>
      <c r="E81" s="1"/>
      <c r="F81" s="1"/>
    </row>
    <row r="82" spans="1:6">
      <c r="A82" s="28"/>
      <c r="B82" s="29"/>
      <c r="C82" s="28"/>
      <c r="D82" s="29"/>
      <c r="E82" s="1"/>
      <c r="F82" s="1"/>
    </row>
    <row r="83" spans="1:6">
      <c r="A83" s="28"/>
      <c r="B83" s="29"/>
      <c r="C83" s="28"/>
      <c r="D83" s="29"/>
      <c r="E83" s="1"/>
      <c r="F83" s="1"/>
    </row>
    <row r="84" spans="1:6">
      <c r="A84" s="28"/>
      <c r="B84" s="29"/>
      <c r="C84" s="28"/>
      <c r="D84" s="29"/>
      <c r="E84" s="1"/>
      <c r="F84" s="1"/>
    </row>
    <row r="85" spans="1:6">
      <c r="A85" s="28"/>
      <c r="B85" s="29"/>
      <c r="C85" s="28"/>
      <c r="D85" s="29"/>
      <c r="E85" s="1"/>
      <c r="F85" s="1"/>
    </row>
    <row r="86" spans="1:6">
      <c r="A86" s="28"/>
      <c r="B86" s="29"/>
      <c r="C86" s="28"/>
      <c r="D86" s="29"/>
      <c r="E86" s="1"/>
      <c r="F86" s="1"/>
    </row>
    <row r="87" spans="1:6">
      <c r="A87" s="28"/>
      <c r="B87" s="29"/>
      <c r="C87" s="28"/>
      <c r="D87" s="29"/>
      <c r="E87" s="1"/>
      <c r="F87" s="1"/>
    </row>
    <row r="88" spans="1:6">
      <c r="A88" s="28"/>
      <c r="B88" s="29"/>
      <c r="C88" s="28"/>
      <c r="D88" s="29"/>
      <c r="E88" s="1"/>
      <c r="F88" s="1"/>
    </row>
    <row r="89" spans="1:6">
      <c r="A89" s="28"/>
      <c r="B89" s="29"/>
      <c r="C89" s="28"/>
      <c r="D89" s="29"/>
      <c r="E89" s="1"/>
      <c r="F89" s="1"/>
    </row>
    <row r="90" spans="1:6">
      <c r="A90" s="28"/>
      <c r="B90" s="29"/>
      <c r="C90" s="28"/>
      <c r="D90" s="29"/>
      <c r="E90" s="1"/>
      <c r="F90" s="1"/>
    </row>
    <row r="91" spans="1:6">
      <c r="A91" s="28"/>
      <c r="B91" s="29"/>
      <c r="C91" s="28"/>
      <c r="D91" s="29"/>
      <c r="E91" s="1"/>
      <c r="F91" s="1"/>
    </row>
    <row r="92" spans="1:6">
      <c r="A92" s="28"/>
      <c r="B92" s="29"/>
      <c r="C92" s="28"/>
      <c r="D92" s="29"/>
      <c r="E92" s="1"/>
      <c r="F92" s="1"/>
    </row>
    <row r="93" spans="1:6">
      <c r="A93" s="28"/>
      <c r="B93" s="29"/>
      <c r="C93" s="28"/>
      <c r="D93" s="29"/>
      <c r="E93" s="1"/>
      <c r="F93" s="1"/>
    </row>
    <row r="94" spans="1:6">
      <c r="A94" s="28"/>
      <c r="B94" s="29"/>
      <c r="C94" s="28"/>
      <c r="D94" s="29"/>
      <c r="E94" s="1"/>
      <c r="F94" s="1"/>
    </row>
    <row r="95" spans="1:6">
      <c r="A95" s="28"/>
      <c r="B95" s="29"/>
      <c r="C95" s="28"/>
      <c r="D95" s="29"/>
      <c r="E95" s="1"/>
      <c r="F95" s="1"/>
    </row>
    <row r="96" spans="1:6">
      <c r="A96" s="28"/>
      <c r="B96" s="29"/>
      <c r="C96" s="28"/>
      <c r="D96" s="29"/>
      <c r="E96" s="1"/>
      <c r="F96" s="1"/>
    </row>
    <row r="97" spans="1:6">
      <c r="A97" s="28"/>
      <c r="B97" s="29"/>
      <c r="C97" s="28"/>
      <c r="D97" s="29"/>
      <c r="E97" s="1"/>
      <c r="F97" s="1"/>
    </row>
    <row r="98" spans="1:6">
      <c r="A98" s="28"/>
      <c r="B98" s="29"/>
      <c r="C98" s="28"/>
      <c r="D98" s="29"/>
      <c r="E98" s="1"/>
      <c r="F98" s="1"/>
    </row>
    <row r="99" spans="1:6">
      <c r="A99" s="28"/>
      <c r="B99" s="29"/>
      <c r="C99" s="28"/>
      <c r="D99" s="29"/>
      <c r="E99" s="1"/>
      <c r="F99" s="1"/>
    </row>
    <row r="100" spans="1:6">
      <c r="A100" s="28"/>
      <c r="B100" s="29"/>
      <c r="C100" s="28"/>
      <c r="D100" s="29"/>
      <c r="E100" s="1"/>
      <c r="F100" s="1"/>
    </row>
    <row r="101" spans="1:6">
      <c r="A101" s="28"/>
      <c r="B101" s="29"/>
      <c r="C101" s="28"/>
      <c r="D101" s="29"/>
      <c r="E101" s="1"/>
      <c r="F101" s="1"/>
    </row>
    <row r="102" spans="1:6">
      <c r="B102" s="53"/>
      <c r="E102" s="1"/>
      <c r="F102" s="1"/>
    </row>
    <row r="103" spans="1:6">
      <c r="B103" s="53"/>
      <c r="E103" s="1"/>
      <c r="F103" s="1"/>
    </row>
    <row r="104" spans="1:6">
      <c r="B104" s="53"/>
      <c r="E104" s="1"/>
      <c r="F104" s="1"/>
    </row>
    <row r="105" spans="1:6">
      <c r="B105" s="53"/>
      <c r="E105" s="1"/>
      <c r="F105" s="1"/>
    </row>
    <row r="106" spans="1:6">
      <c r="B106" s="53"/>
      <c r="E106" s="1"/>
      <c r="F106" s="1"/>
    </row>
    <row r="107" spans="1:6">
      <c r="B107" s="53"/>
      <c r="E107" s="1"/>
      <c r="F107" s="1"/>
    </row>
    <row r="108" spans="1:6">
      <c r="B108" s="53"/>
      <c r="E108" s="1"/>
      <c r="F108" s="1"/>
    </row>
    <row r="109" spans="1:6">
      <c r="B109" s="53"/>
      <c r="E109" s="1"/>
      <c r="F109" s="1"/>
    </row>
    <row r="110" spans="1:6">
      <c r="B110" s="53"/>
      <c r="E110" s="1"/>
      <c r="F110" s="1"/>
    </row>
    <row r="111" spans="1:6">
      <c r="B111" s="53"/>
      <c r="E111" s="1"/>
      <c r="F111" s="1"/>
    </row>
    <row r="112" spans="1:6">
      <c r="B112" s="53"/>
      <c r="E112" s="1"/>
      <c r="F112" s="1"/>
    </row>
    <row r="113" spans="1:6">
      <c r="A113"/>
      <c r="B113" s="53"/>
      <c r="E113" s="1"/>
      <c r="F113" s="1"/>
    </row>
    <row r="114" spans="1:6">
      <c r="A114"/>
      <c r="B114" s="53"/>
      <c r="E114" s="1"/>
      <c r="F114" s="1"/>
    </row>
    <row r="115" spans="1:6">
      <c r="A115"/>
      <c r="B115" s="53"/>
      <c r="E115" s="1"/>
      <c r="F115" s="1"/>
    </row>
    <row r="116" spans="1:6">
      <c r="A116"/>
      <c r="B116" s="53"/>
      <c r="E116" s="1"/>
      <c r="F116" s="1"/>
    </row>
    <row r="117" spans="1:6">
      <c r="A117"/>
      <c r="B117" s="53"/>
      <c r="E117" s="1"/>
      <c r="F117" s="1"/>
    </row>
    <row r="118" spans="1:6">
      <c r="A118"/>
      <c r="B118" s="53"/>
      <c r="E118" s="1"/>
      <c r="F118" s="1"/>
    </row>
    <row r="119" spans="1:6">
      <c r="A119"/>
      <c r="B119" s="53"/>
      <c r="E119" s="1"/>
      <c r="F119" s="1"/>
    </row>
    <row r="120" spans="1:6">
      <c r="E120" s="1"/>
      <c r="F120" s="1"/>
    </row>
    <row r="121" spans="1:6">
      <c r="E121" s="1"/>
      <c r="F121" s="1"/>
    </row>
  </sheetData>
  <mergeCells count="48">
    <mergeCell ref="E50:F50"/>
    <mergeCell ref="G7:G32"/>
    <mergeCell ref="G33:G50"/>
    <mergeCell ref="B2:K2"/>
    <mergeCell ref="G4:G6"/>
    <mergeCell ref="E47:F47"/>
    <mergeCell ref="E48:F48"/>
    <mergeCell ref="E49:F49"/>
    <mergeCell ref="E4:F6"/>
    <mergeCell ref="E14:F14"/>
    <mergeCell ref="E30:F30"/>
    <mergeCell ref="E41:F41"/>
    <mergeCell ref="E42:F42"/>
    <mergeCell ref="E43:F43"/>
    <mergeCell ref="E44:F44"/>
    <mergeCell ref="E27:F27"/>
    <mergeCell ref="E28:F28"/>
    <mergeCell ref="E29:F29"/>
    <mergeCell ref="E45:F45"/>
    <mergeCell ref="E46:F46"/>
    <mergeCell ref="E33:F33"/>
    <mergeCell ref="E34:F34"/>
    <mergeCell ref="E35:F35"/>
    <mergeCell ref="E36:F36"/>
    <mergeCell ref="E37:F37"/>
    <mergeCell ref="E40:F40"/>
    <mergeCell ref="E38:F38"/>
    <mergeCell ref="E20:F20"/>
    <mergeCell ref="E21:F21"/>
    <mergeCell ref="E22:F22"/>
    <mergeCell ref="E25:F25"/>
    <mergeCell ref="E26:F26"/>
    <mergeCell ref="E16:F16"/>
    <mergeCell ref="B3:C3"/>
    <mergeCell ref="A4:D6"/>
    <mergeCell ref="B51:D51"/>
    <mergeCell ref="B60:D60"/>
    <mergeCell ref="E7:F7"/>
    <mergeCell ref="E8:F8"/>
    <mergeCell ref="E9:F9"/>
    <mergeCell ref="E10:F10"/>
    <mergeCell ref="E11:F11"/>
    <mergeCell ref="E12:F12"/>
    <mergeCell ref="E13:F13"/>
    <mergeCell ref="E32:F32"/>
    <mergeCell ref="E17:F17"/>
    <mergeCell ref="E18:F18"/>
    <mergeCell ref="E19:F19"/>
  </mergeCells>
  <conditionalFormatting sqref="A3:B3 D3 B55:D55 A1:D1 A57:D1048576 B54 A54:A55 A4 A51:D53">
    <cfRule type="containsText" dxfId="1506" priority="134" operator="containsText" text="stage">
      <formula>NOT(ISERROR(SEARCH("stage",A1)))</formula>
    </cfRule>
    <cfRule type="containsText" dxfId="1505" priority="135" operator="containsText" text="stage">
      <formula>NOT(ISERROR(SEARCH("stage",A1)))</formula>
    </cfRule>
  </conditionalFormatting>
  <conditionalFormatting sqref="A3:B3 D3 B55:D55 A1:D1 A57:D1048576 B54 A54:A55 A4 A51:D53">
    <cfRule type="containsText" dxfId="1504" priority="133" operator="containsText" text="MFR">
      <formula>NOT(ISERROR(SEARCH("MFR",A1)))</formula>
    </cfRule>
  </conditionalFormatting>
  <conditionalFormatting sqref="E1:F1 E51:F55 E57:F1048576">
    <cfRule type="containsText" dxfId="1503" priority="125" operator="containsText" text="stage">
      <formula>NOT(ISERROR(SEARCH("stage",E1)))</formula>
    </cfRule>
    <cfRule type="containsText" dxfId="1502" priority="126" operator="containsText" text="stage">
      <formula>NOT(ISERROR(SEARCH("stage",E1)))</formula>
    </cfRule>
  </conditionalFormatting>
  <conditionalFormatting sqref="E1:F1 E51:F55 E57:F1048576">
    <cfRule type="containsText" dxfId="1501" priority="124" operator="containsText" text="MFR">
      <formula>NOT(ISERROR(SEARCH("MFR",E1)))</formula>
    </cfRule>
  </conditionalFormatting>
  <conditionalFormatting sqref="E4">
    <cfRule type="containsText" dxfId="1500" priority="115" operator="containsText" text="MFR">
      <formula>NOT(ISERROR(SEARCH("MFR",E4)))</formula>
    </cfRule>
  </conditionalFormatting>
  <conditionalFormatting sqref="E4">
    <cfRule type="containsText" dxfId="1499" priority="116" operator="containsText" text="stage">
      <formula>NOT(ISERROR(SEARCH("stage",E4)))</formula>
    </cfRule>
    <cfRule type="containsText" dxfId="1498" priority="117" operator="containsText" text="stage">
      <formula>NOT(ISERROR(SEARCH("stage",E4)))</formula>
    </cfRule>
  </conditionalFormatting>
  <conditionalFormatting sqref="A7:D31 A33:D40 A42:D50">
    <cfRule type="containsText" dxfId="1497" priority="44" operator="containsText" text="stage">
      <formula>NOT(ISERROR(SEARCH("stage",A7)))</formula>
    </cfRule>
    <cfRule type="containsText" dxfId="1496" priority="45" operator="containsText" text="stage">
      <formula>NOT(ISERROR(SEARCH("stage",A7)))</formula>
    </cfRule>
  </conditionalFormatting>
  <conditionalFormatting sqref="A7:D31 A33:D40 A42:D50">
    <cfRule type="containsText" dxfId="1495" priority="43" operator="containsText" text="MFR">
      <formula>NOT(ISERROR(SEARCH("MFR",A7)))</formula>
    </cfRule>
  </conditionalFormatting>
  <conditionalFormatting sqref="A41:D41">
    <cfRule type="containsText" dxfId="1494" priority="41" operator="containsText" text="stage">
      <formula>NOT(ISERROR(SEARCH("stage",A41)))</formula>
    </cfRule>
    <cfRule type="containsText" dxfId="1493" priority="42" operator="containsText" text="stage">
      <formula>NOT(ISERROR(SEARCH("stage",A41)))</formula>
    </cfRule>
  </conditionalFormatting>
  <conditionalFormatting sqref="A41:D41">
    <cfRule type="containsText" dxfId="1492" priority="40" operator="containsText" text="MFR">
      <formula>NOT(ISERROR(SEARCH("MFR",A41)))</formula>
    </cfRule>
  </conditionalFormatting>
  <conditionalFormatting sqref="A32:D32">
    <cfRule type="containsText" dxfId="1491" priority="38" operator="containsText" text="stage">
      <formula>NOT(ISERROR(SEARCH("stage",A32)))</formula>
    </cfRule>
    <cfRule type="containsText" dxfId="1490" priority="39" operator="containsText" text="stage">
      <formula>NOT(ISERROR(SEARCH("stage",A32)))</formula>
    </cfRule>
  </conditionalFormatting>
  <conditionalFormatting sqref="A32:D32">
    <cfRule type="containsText" dxfId="1489" priority="37" operator="containsText" text="MFR">
      <formula>NOT(ISERROR(SEARCH("MFR",A32)))</formula>
    </cfRule>
  </conditionalFormatting>
  <conditionalFormatting sqref="E22:F22 E36:F37 E25:F26 E16:F19 E42:F49 E50 E40 E7:F13 E28:F29">
    <cfRule type="containsText" dxfId="1488" priority="35" operator="containsText" text="stage">
      <formula>NOT(ISERROR(SEARCH("stage",E7)))</formula>
    </cfRule>
    <cfRule type="containsText" dxfId="1487" priority="36" operator="containsText" text="stage">
      <formula>NOT(ISERROR(SEARCH("stage",E7)))</formula>
    </cfRule>
  </conditionalFormatting>
  <conditionalFormatting sqref="E22:F22 E36:F37 E25:F26 E16:F19 E42:F49 E50 E40 E7:F13 E28:F29">
    <cfRule type="containsText" dxfId="1486" priority="34" operator="containsText" text="MFR">
      <formula>NOT(ISERROR(SEARCH("MFR",E7)))</formula>
    </cfRule>
  </conditionalFormatting>
  <conditionalFormatting sqref="E34:F35">
    <cfRule type="containsText" dxfId="1485" priority="32" operator="containsText" text="stage">
      <formula>NOT(ISERROR(SEARCH("stage",E34)))</formula>
    </cfRule>
    <cfRule type="containsText" dxfId="1484" priority="33" operator="containsText" text="stage">
      <formula>NOT(ISERROR(SEARCH("stage",E34)))</formula>
    </cfRule>
  </conditionalFormatting>
  <conditionalFormatting sqref="E34:F35">
    <cfRule type="containsText" dxfId="1483" priority="31" operator="containsText" text="MFR">
      <formula>NOT(ISERROR(SEARCH("MFR",E34)))</formula>
    </cfRule>
  </conditionalFormatting>
  <conditionalFormatting sqref="E15:F15">
    <cfRule type="containsText" dxfId="1482" priority="25" operator="containsText" text="MFR">
      <formula>NOT(ISERROR(SEARCH("MFR",E15)))</formula>
    </cfRule>
  </conditionalFormatting>
  <conditionalFormatting sqref="E15:F15">
    <cfRule type="containsText" dxfId="1481" priority="26" operator="containsText" text="stage">
      <formula>NOT(ISERROR(SEARCH("stage",E15)))</formula>
    </cfRule>
    <cfRule type="containsText" dxfId="1480" priority="27" operator="containsText" text="stage">
      <formula>NOT(ISERROR(SEARCH("stage",E15)))</formula>
    </cfRule>
  </conditionalFormatting>
  <conditionalFormatting sqref="E41:F41">
    <cfRule type="containsText" dxfId="1479" priority="22" operator="containsText" text="MFR">
      <formula>NOT(ISERROR(SEARCH("MFR",E41)))</formula>
    </cfRule>
  </conditionalFormatting>
  <conditionalFormatting sqref="E41:F41">
    <cfRule type="containsText" dxfId="1478" priority="23" operator="containsText" text="stage">
      <formula>NOT(ISERROR(SEARCH("stage",E41)))</formula>
    </cfRule>
    <cfRule type="containsText" dxfId="1477" priority="24" operator="containsText" text="stage">
      <formula>NOT(ISERROR(SEARCH("stage",E41)))</formula>
    </cfRule>
  </conditionalFormatting>
  <conditionalFormatting sqref="E33:F33">
    <cfRule type="containsText" dxfId="1476" priority="19" operator="containsText" text="MFR">
      <formula>NOT(ISERROR(SEARCH("MFR",E33)))</formula>
    </cfRule>
  </conditionalFormatting>
  <conditionalFormatting sqref="E33:F33">
    <cfRule type="containsText" dxfId="1475" priority="20" operator="containsText" text="stage">
      <formula>NOT(ISERROR(SEARCH("stage",E33)))</formula>
    </cfRule>
    <cfRule type="containsText" dxfId="1474" priority="21" operator="containsText" text="stage">
      <formula>NOT(ISERROR(SEARCH("stage",E33)))</formula>
    </cfRule>
  </conditionalFormatting>
  <conditionalFormatting sqref="E30:F30">
    <cfRule type="containsText" dxfId="1473" priority="16" operator="containsText" text="MFR">
      <formula>NOT(ISERROR(SEARCH("MFR",E30)))</formula>
    </cfRule>
  </conditionalFormatting>
  <conditionalFormatting sqref="E30:F30">
    <cfRule type="containsText" dxfId="1472" priority="17" operator="containsText" text="stage">
      <formula>NOT(ISERROR(SEARCH("stage",E30)))</formula>
    </cfRule>
    <cfRule type="containsText" dxfId="1471" priority="18" operator="containsText" text="stage">
      <formula>NOT(ISERROR(SEARCH("stage",E30)))</formula>
    </cfRule>
  </conditionalFormatting>
  <conditionalFormatting sqref="E38:F38">
    <cfRule type="containsText" dxfId="1470" priority="14" operator="containsText" text="stage">
      <formula>NOT(ISERROR(SEARCH("stage",E38)))</formula>
    </cfRule>
    <cfRule type="containsText" dxfId="1469" priority="15" operator="containsText" text="stage">
      <formula>NOT(ISERROR(SEARCH("stage",E38)))</formula>
    </cfRule>
  </conditionalFormatting>
  <conditionalFormatting sqref="E38:F38">
    <cfRule type="containsText" dxfId="1468" priority="13" operator="containsText" text="MFR">
      <formula>NOT(ISERROR(SEARCH("MFR",E38)))</formula>
    </cfRule>
  </conditionalFormatting>
  <conditionalFormatting sqref="E20:F21">
    <cfRule type="containsText" dxfId="1467" priority="4" operator="containsText" text="MFR">
      <formula>NOT(ISERROR(SEARCH("MFR",E20)))</formula>
    </cfRule>
  </conditionalFormatting>
  <conditionalFormatting sqref="E14:F14">
    <cfRule type="containsText" dxfId="1466" priority="11" operator="containsText" text="stage">
      <formula>NOT(ISERROR(SEARCH("stage",E14)))</formula>
    </cfRule>
    <cfRule type="containsText" dxfId="1465" priority="12" operator="containsText" text="stage">
      <formula>NOT(ISERROR(SEARCH("stage",E14)))</formula>
    </cfRule>
  </conditionalFormatting>
  <conditionalFormatting sqref="E14:F14">
    <cfRule type="containsText" dxfId="1464" priority="10" operator="containsText" text="MFR">
      <formula>NOT(ISERROR(SEARCH("MFR",E14)))</formula>
    </cfRule>
  </conditionalFormatting>
  <conditionalFormatting sqref="E32:F32">
    <cfRule type="containsText" dxfId="1463" priority="8" operator="containsText" text="stage">
      <formula>NOT(ISERROR(SEARCH("stage",E32)))</formula>
    </cfRule>
    <cfRule type="containsText" dxfId="1462" priority="9" operator="containsText" text="stage">
      <formula>NOT(ISERROR(SEARCH("stage",E32)))</formula>
    </cfRule>
  </conditionalFormatting>
  <conditionalFormatting sqref="E32:F32">
    <cfRule type="containsText" dxfId="1461" priority="7" operator="containsText" text="MFR">
      <formula>NOT(ISERROR(SEARCH("MFR",E32)))</formula>
    </cfRule>
  </conditionalFormatting>
  <conditionalFormatting sqref="E20:F21">
    <cfRule type="containsText" dxfId="1460" priority="5" operator="containsText" text="stage">
      <formula>NOT(ISERROR(SEARCH("stage",E20)))</formula>
    </cfRule>
    <cfRule type="containsText" dxfId="1459" priority="6" operator="containsText" text="stage">
      <formula>NOT(ISERROR(SEARCH("stage",E20)))</formula>
    </cfRule>
  </conditionalFormatting>
  <conditionalFormatting sqref="E56:G56 A56">
    <cfRule type="containsText" dxfId="1458" priority="2" operator="containsText" text="stage">
      <formula>NOT(ISERROR(SEARCH("stage",A56)))</formula>
    </cfRule>
    <cfRule type="containsText" dxfId="1457" priority="3" operator="containsText" text="stage">
      <formula>NOT(ISERROR(SEARCH("stage",A56)))</formula>
    </cfRule>
  </conditionalFormatting>
  <conditionalFormatting sqref="E56:G56 A56">
    <cfRule type="containsText" dxfId="1456" priority="1" operator="containsText" text="MFR">
      <formula>NOT(ISERROR(SEARCH("MFR",A56)))</formula>
    </cfRule>
  </conditionalFormatting>
  <pageMargins left="0.7" right="0.7" top="0.75" bottom="0.75" header="0.3" footer="0.3"/>
  <pageSetup paperSize="9" scale="3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47" zoomScale="50" zoomScaleNormal="50" workbookViewId="0">
      <selection activeCell="A51" sqref="A51:XFD63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customWidth="1"/>
    <col min="5" max="5" width="10.28515625" style="149" customWidth="1"/>
    <col min="6" max="6" width="18" style="149" customWidth="1"/>
    <col min="7" max="7" width="115.7109375" customWidth="1"/>
  </cols>
  <sheetData>
    <row r="1" spans="1:11">
      <c r="B1" s="2"/>
      <c r="C1" s="2"/>
      <c r="D1"/>
      <c r="E1" s="148"/>
      <c r="F1" s="148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7" thickBot="1">
      <c r="B3" s="293"/>
      <c r="C3" s="294"/>
      <c r="D3" s="3"/>
      <c r="E3" s="148"/>
      <c r="F3" s="148"/>
    </row>
    <row r="4" spans="1:11" ht="15" customHeight="1">
      <c r="A4" s="297" t="s">
        <v>0</v>
      </c>
      <c r="B4" s="297"/>
      <c r="C4" s="297"/>
      <c r="D4" s="297"/>
      <c r="E4" s="415" t="s">
        <v>101</v>
      </c>
      <c r="F4" s="416"/>
      <c r="G4" s="439" t="s">
        <v>70</v>
      </c>
    </row>
    <row r="5" spans="1:11" ht="15" customHeight="1">
      <c r="A5" s="297"/>
      <c r="B5" s="297"/>
      <c r="C5" s="297"/>
      <c r="D5" s="297"/>
      <c r="E5" s="417"/>
      <c r="F5" s="418"/>
      <c r="G5" s="440"/>
    </row>
    <row r="6" spans="1:11" ht="60.75" customHeight="1">
      <c r="A6" s="297"/>
      <c r="B6" s="297"/>
      <c r="C6" s="297"/>
      <c r="D6" s="297"/>
      <c r="E6" s="437"/>
      <c r="F6" s="438"/>
      <c r="G6" s="440"/>
    </row>
    <row r="7" spans="1:11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53" t="s">
        <v>7</v>
      </c>
      <c r="F7" s="360"/>
      <c r="G7" s="366" t="s">
        <v>98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51" t="s">
        <v>6</v>
      </c>
      <c r="F8" s="352"/>
      <c r="G8" s="382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53" t="s">
        <v>7</v>
      </c>
      <c r="F9" s="360"/>
      <c r="G9" s="382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344" t="s">
        <v>6</v>
      </c>
      <c r="F10" s="421"/>
      <c r="G10" s="382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1" t="s">
        <v>6</v>
      </c>
      <c r="F11" s="352"/>
      <c r="G11" s="382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344" t="s">
        <v>7</v>
      </c>
      <c r="F12" s="421"/>
      <c r="G12" s="382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51" t="s">
        <v>6</v>
      </c>
      <c r="F13" s="352"/>
      <c r="G13" s="382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53" t="s">
        <v>7</v>
      </c>
      <c r="F14" s="360"/>
      <c r="G14" s="382"/>
    </row>
    <row r="15" spans="1:1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382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53" t="s">
        <v>7</v>
      </c>
      <c r="F16" s="360"/>
      <c r="G16" s="382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53" t="s">
        <v>6</v>
      </c>
      <c r="F17" s="360"/>
      <c r="G17" s="382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53" t="s">
        <v>7</v>
      </c>
      <c r="F18" s="360"/>
      <c r="G18" s="382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53" t="s">
        <v>6</v>
      </c>
      <c r="F19" s="360"/>
      <c r="G19" s="383"/>
    </row>
    <row r="20" spans="1:7" ht="36" customHeight="1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53" t="s">
        <v>7</v>
      </c>
      <c r="F20" s="360"/>
      <c r="G20" s="366" t="s">
        <v>99</v>
      </c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53" t="s">
        <v>7</v>
      </c>
      <c r="F21" s="360"/>
      <c r="G21" s="367"/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53" t="s">
        <v>6</v>
      </c>
      <c r="F22" s="360"/>
      <c r="G22" s="367"/>
    </row>
    <row r="23" spans="1:7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90"/>
      <c r="F23" s="90"/>
      <c r="G23" s="367"/>
    </row>
    <row r="24" spans="1:7" ht="36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92"/>
      <c r="F24" s="92"/>
      <c r="G24" s="367"/>
    </row>
    <row r="25" spans="1:7" ht="36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53" t="s">
        <v>6</v>
      </c>
      <c r="F25" s="360"/>
      <c r="G25" s="367"/>
    </row>
    <row r="26" spans="1:7" ht="36.75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359" t="s">
        <v>7</v>
      </c>
      <c r="F26" s="441"/>
      <c r="G26" s="367"/>
    </row>
    <row r="27" spans="1:7" ht="37.5" thickTop="1" thickBot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7" t="s">
        <v>6</v>
      </c>
      <c r="F27" s="358"/>
      <c r="G27" s="367"/>
    </row>
    <row r="28" spans="1:7" ht="36.75" thickTop="1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393" t="s">
        <v>6</v>
      </c>
      <c r="F28" s="396"/>
      <c r="G28" s="367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53" t="s">
        <v>7</v>
      </c>
      <c r="F29" s="360"/>
      <c r="G29" s="367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42" t="s">
        <v>7</v>
      </c>
      <c r="F30" s="343"/>
      <c r="G30" s="367"/>
    </row>
    <row r="31" spans="1: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19"/>
      <c r="F31" s="19"/>
      <c r="G31" s="367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42" t="s">
        <v>7</v>
      </c>
      <c r="F32" s="343"/>
      <c r="G32" s="367"/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42" t="s">
        <v>6</v>
      </c>
      <c r="F33" s="343"/>
      <c r="G33" s="367"/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42" t="s">
        <v>7</v>
      </c>
      <c r="F34" s="343"/>
      <c r="G34" s="368"/>
    </row>
    <row r="35" spans="1:7" ht="36" customHeight="1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42" t="s">
        <v>6</v>
      </c>
      <c r="F35" s="343"/>
      <c r="G35" s="366" t="s">
        <v>100</v>
      </c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42" t="s">
        <v>7</v>
      </c>
      <c r="F36" s="343"/>
      <c r="G36" s="367"/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42" t="s">
        <v>6</v>
      </c>
      <c r="F37" s="343"/>
      <c r="G37" s="367"/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74" t="s">
        <v>7</v>
      </c>
      <c r="F38" s="375"/>
      <c r="G38" s="367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246"/>
      <c r="F39" s="246"/>
      <c r="G39" s="367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61"/>
      <c r="G40" s="367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42" t="s">
        <v>6</v>
      </c>
      <c r="F41" s="343"/>
      <c r="G41" s="367"/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51" t="s">
        <v>7</v>
      </c>
      <c r="F42" s="352"/>
      <c r="G42" s="367"/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51" t="s">
        <v>6</v>
      </c>
      <c r="F43" s="352"/>
      <c r="G43" s="367"/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42" t="s">
        <v>6</v>
      </c>
      <c r="F44" s="343"/>
      <c r="G44" s="367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42" t="s">
        <v>7</v>
      </c>
      <c r="F45" s="343"/>
      <c r="G45" s="367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2" t="s">
        <v>6</v>
      </c>
      <c r="F46" s="343"/>
      <c r="G46" s="367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2" t="s">
        <v>7</v>
      </c>
      <c r="F47" s="343"/>
      <c r="G47" s="367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2" t="s">
        <v>6</v>
      </c>
      <c r="F48" s="343"/>
      <c r="G48" s="367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2" t="s">
        <v>6</v>
      </c>
      <c r="F49" s="343"/>
      <c r="G49" s="367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7</v>
      </c>
      <c r="F50" s="365"/>
      <c r="G50" s="368"/>
    </row>
    <row r="51" spans="1:7">
      <c r="A51" s="28"/>
      <c r="B51" s="279" t="s">
        <v>8</v>
      </c>
      <c r="C51" s="280"/>
      <c r="D51" s="280"/>
    </row>
    <row r="52" spans="1:7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152"/>
      <c r="F53" s="152"/>
    </row>
    <row r="54" spans="1:7" ht="36">
      <c r="B54" s="141" t="s">
        <v>7</v>
      </c>
      <c r="C54" s="39" t="s">
        <v>11</v>
      </c>
      <c r="D54" s="40"/>
    </row>
    <row r="55" spans="1:7" ht="37.5" customHeight="1" thickBot="1">
      <c r="B55" s="42"/>
      <c r="C55" s="40" t="s">
        <v>16</v>
      </c>
      <c r="D55" s="40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159"/>
      <c r="F57" s="159"/>
    </row>
    <row r="58" spans="1:7">
      <c r="A58" s="44"/>
      <c r="E58" s="152"/>
      <c r="F58" s="152"/>
    </row>
    <row r="59" spans="1:7">
      <c r="A59" s="28"/>
      <c r="E59" s="152"/>
      <c r="F59" s="152"/>
    </row>
    <row r="60" spans="1:7">
      <c r="A60" s="28"/>
      <c r="B60" s="281" t="s">
        <v>12</v>
      </c>
      <c r="C60" s="282"/>
      <c r="D60" s="282"/>
      <c r="E60" s="154"/>
      <c r="F60" s="154"/>
    </row>
    <row r="61" spans="1:7">
      <c r="A61" s="28"/>
      <c r="B61" s="46" t="s">
        <v>13</v>
      </c>
      <c r="C61" s="28"/>
      <c r="D61" s="29"/>
      <c r="E61" s="152"/>
      <c r="F61" s="152"/>
    </row>
    <row r="62" spans="1:7">
      <c r="A62" s="28"/>
      <c r="B62" s="46" t="s">
        <v>14</v>
      </c>
      <c r="C62" s="28"/>
      <c r="D62" s="29"/>
      <c r="E62" s="152"/>
      <c r="F62" s="152"/>
    </row>
    <row r="63" spans="1:7">
      <c r="A63" s="28"/>
      <c r="B63" s="49" t="s">
        <v>15</v>
      </c>
      <c r="C63" s="50"/>
      <c r="D63" s="51"/>
      <c r="E63" s="156"/>
      <c r="F63" s="156"/>
    </row>
    <row r="64" spans="1:7">
      <c r="A64" s="28"/>
      <c r="E64" s="158"/>
      <c r="F64" s="158"/>
    </row>
    <row r="65" spans="1:6">
      <c r="A65" s="28"/>
      <c r="E65" s="158"/>
      <c r="F65" s="158"/>
    </row>
    <row r="66" spans="1:6">
      <c r="A66" s="28"/>
    </row>
    <row r="67" spans="1:6">
      <c r="A67" s="28"/>
    </row>
    <row r="68" spans="1:6">
      <c r="A68" s="28"/>
      <c r="E68" s="159"/>
      <c r="F68" s="159"/>
    </row>
    <row r="69" spans="1:6">
      <c r="A69" s="28"/>
      <c r="B69" s="29"/>
      <c r="C69" s="28"/>
      <c r="D69" s="29"/>
      <c r="E69" s="159"/>
      <c r="F69" s="159"/>
    </row>
    <row r="70" spans="1:6">
      <c r="A70" s="28"/>
      <c r="B70" s="29"/>
      <c r="C70" s="28"/>
      <c r="D70" s="29"/>
      <c r="E70" s="159"/>
      <c r="F70" s="159"/>
    </row>
    <row r="71" spans="1:6">
      <c r="A71" s="28"/>
      <c r="B71" s="29"/>
      <c r="C71" s="28"/>
      <c r="D71" s="29"/>
      <c r="E71" s="159"/>
      <c r="F71" s="159"/>
    </row>
    <row r="72" spans="1:6">
      <c r="A72" s="28"/>
      <c r="B72" s="29"/>
      <c r="C72" s="28"/>
      <c r="D72" s="29"/>
      <c r="E72" s="159"/>
      <c r="F72" s="159"/>
    </row>
    <row r="73" spans="1:6">
      <c r="A73" s="28"/>
      <c r="B73" s="29"/>
      <c r="C73" s="28"/>
      <c r="D73" s="29"/>
      <c r="E73" s="159"/>
      <c r="F73" s="159"/>
    </row>
    <row r="74" spans="1:6">
      <c r="A74" s="28"/>
      <c r="B74" s="29"/>
      <c r="C74" s="28"/>
      <c r="D74" s="29"/>
      <c r="E74" s="159"/>
      <c r="F74" s="159"/>
    </row>
    <row r="75" spans="1:6">
      <c r="A75" s="28"/>
      <c r="B75" s="29"/>
      <c r="C75" s="28"/>
      <c r="D75" s="29"/>
      <c r="E75" s="159"/>
      <c r="F75" s="159"/>
    </row>
    <row r="76" spans="1:6">
      <c r="A76" s="28"/>
      <c r="B76" s="29"/>
      <c r="C76" s="28"/>
      <c r="D76" s="29"/>
      <c r="E76" s="159"/>
      <c r="F76" s="159"/>
    </row>
    <row r="77" spans="1:6">
      <c r="A77" s="28"/>
      <c r="B77" s="29"/>
      <c r="C77" s="28"/>
      <c r="D77" s="29"/>
      <c r="E77" s="159"/>
      <c r="F77" s="159"/>
    </row>
    <row r="78" spans="1:6">
      <c r="A78" s="28"/>
      <c r="B78" s="29"/>
      <c r="C78" s="28"/>
      <c r="D78" s="29"/>
      <c r="E78" s="159"/>
      <c r="F78" s="159"/>
    </row>
    <row r="79" spans="1:6">
      <c r="A79" s="28"/>
      <c r="B79" s="29"/>
      <c r="C79" s="28"/>
      <c r="D79" s="29"/>
      <c r="E79" s="159"/>
      <c r="F79" s="159"/>
    </row>
    <row r="80" spans="1:6">
      <c r="A80" s="28"/>
      <c r="B80" s="29"/>
      <c r="C80" s="28"/>
      <c r="D80" s="29"/>
      <c r="E80" s="159"/>
      <c r="F80" s="159"/>
    </row>
    <row r="81" spans="1:6">
      <c r="A81" s="28"/>
      <c r="B81" s="29"/>
      <c r="C81" s="28"/>
      <c r="D81" s="29"/>
      <c r="E81" s="159"/>
      <c r="F81" s="159"/>
    </row>
    <row r="82" spans="1:6">
      <c r="A82" s="28"/>
      <c r="B82" s="29"/>
      <c r="C82" s="28"/>
      <c r="D82" s="29"/>
      <c r="E82" s="159"/>
      <c r="F82" s="159"/>
    </row>
    <row r="83" spans="1:6">
      <c r="A83" s="28"/>
      <c r="B83" s="29"/>
      <c r="C83" s="28"/>
      <c r="D83" s="29"/>
      <c r="E83" s="159"/>
      <c r="F83" s="159"/>
    </row>
    <row r="84" spans="1:6">
      <c r="A84" s="28"/>
      <c r="B84" s="29"/>
      <c r="C84" s="28"/>
      <c r="D84" s="29"/>
      <c r="E84" s="159"/>
      <c r="F84" s="159"/>
    </row>
    <row r="85" spans="1:6">
      <c r="A85" s="28"/>
      <c r="B85" s="29"/>
      <c r="C85" s="28"/>
      <c r="D85" s="29"/>
      <c r="E85" s="159"/>
      <c r="F85" s="159"/>
    </row>
    <row r="86" spans="1:6">
      <c r="A86" s="28"/>
      <c r="B86" s="29"/>
      <c r="C86" s="28"/>
      <c r="D86" s="29"/>
      <c r="E86" s="159"/>
      <c r="F86" s="159"/>
    </row>
    <row r="87" spans="1:6">
      <c r="A87" s="28"/>
      <c r="B87" s="29"/>
      <c r="C87" s="28"/>
      <c r="D87" s="29"/>
      <c r="E87" s="159"/>
      <c r="F87" s="159"/>
    </row>
    <row r="88" spans="1:6">
      <c r="A88" s="28"/>
      <c r="B88" s="29"/>
      <c r="C88" s="28"/>
      <c r="D88" s="29"/>
      <c r="E88" s="159"/>
      <c r="F88" s="159"/>
    </row>
    <row r="89" spans="1:6">
      <c r="A89" s="28"/>
      <c r="B89" s="29"/>
      <c r="C89" s="28"/>
      <c r="D89" s="29"/>
      <c r="E89" s="159"/>
      <c r="F89" s="159"/>
    </row>
    <row r="90" spans="1:6">
      <c r="A90" s="28"/>
      <c r="B90" s="29"/>
      <c r="C90" s="28"/>
      <c r="D90" s="29"/>
      <c r="E90" s="159"/>
      <c r="F90" s="159"/>
    </row>
    <row r="91" spans="1:6">
      <c r="A91" s="28"/>
      <c r="B91" s="29"/>
      <c r="C91" s="28"/>
      <c r="D91" s="29"/>
      <c r="E91" s="159"/>
      <c r="F91" s="159"/>
    </row>
    <row r="92" spans="1:6">
      <c r="A92" s="28"/>
      <c r="B92" s="29"/>
      <c r="C92" s="28"/>
      <c r="D92" s="29"/>
      <c r="E92" s="159"/>
      <c r="F92" s="159"/>
    </row>
    <row r="93" spans="1:6">
      <c r="A93" s="28"/>
      <c r="B93" s="29"/>
      <c r="C93" s="28"/>
      <c r="D93" s="29"/>
      <c r="E93" s="159"/>
      <c r="F93" s="159"/>
    </row>
    <row r="94" spans="1:6">
      <c r="A94" s="28"/>
      <c r="B94" s="29"/>
      <c r="C94" s="28"/>
      <c r="D94" s="29"/>
      <c r="E94" s="159"/>
      <c r="F94" s="159"/>
    </row>
    <row r="95" spans="1:6">
      <c r="A95" s="28"/>
      <c r="B95" s="29"/>
      <c r="C95" s="28"/>
      <c r="D95" s="29"/>
      <c r="E95" s="159"/>
      <c r="F95" s="159"/>
    </row>
    <row r="96" spans="1:6">
      <c r="A96" s="28"/>
      <c r="B96" s="29"/>
      <c r="C96" s="28"/>
      <c r="D96" s="29"/>
      <c r="E96" s="159"/>
      <c r="F96" s="159"/>
    </row>
    <row r="97" spans="1:6">
      <c r="A97" s="28"/>
      <c r="B97" s="29"/>
      <c r="C97" s="28"/>
      <c r="D97" s="29"/>
      <c r="E97" s="159"/>
      <c r="F97" s="159"/>
    </row>
    <row r="98" spans="1:6">
      <c r="A98" s="28"/>
      <c r="B98" s="29"/>
      <c r="C98" s="28"/>
      <c r="D98" s="29"/>
      <c r="E98" s="159"/>
      <c r="F98" s="159"/>
    </row>
    <row r="99" spans="1:6">
      <c r="A99" s="28"/>
      <c r="B99" s="29"/>
      <c r="C99" s="28"/>
      <c r="D99" s="29"/>
      <c r="E99" s="159"/>
      <c r="F99" s="159"/>
    </row>
    <row r="100" spans="1:6">
      <c r="A100" s="28"/>
      <c r="B100" s="29"/>
      <c r="C100" s="28"/>
      <c r="D100" s="29"/>
      <c r="E100" s="159"/>
      <c r="F100" s="159"/>
    </row>
    <row r="101" spans="1:6">
      <c r="A101" s="28"/>
      <c r="B101" s="29"/>
      <c r="C101" s="28"/>
      <c r="D101" s="29"/>
      <c r="E101" s="159"/>
      <c r="F101" s="159"/>
    </row>
    <row r="102" spans="1:6">
      <c r="B102" s="53"/>
      <c r="E102" s="159"/>
      <c r="F102" s="159"/>
    </row>
    <row r="103" spans="1:6">
      <c r="B103" s="53"/>
      <c r="E103" s="159"/>
      <c r="F103" s="159"/>
    </row>
    <row r="104" spans="1:6">
      <c r="B104" s="53"/>
      <c r="E104" s="159"/>
      <c r="F104" s="159"/>
    </row>
    <row r="105" spans="1:6">
      <c r="B105" s="53"/>
      <c r="E105" s="159"/>
      <c r="F105" s="159"/>
    </row>
    <row r="106" spans="1:6">
      <c r="B106" s="53"/>
      <c r="E106" s="159"/>
      <c r="F106" s="159"/>
    </row>
    <row r="107" spans="1:6">
      <c r="B107" s="53"/>
      <c r="E107" s="159"/>
      <c r="F107" s="159"/>
    </row>
    <row r="108" spans="1:6">
      <c r="B108" s="53"/>
      <c r="E108" s="159"/>
      <c r="F108" s="159"/>
    </row>
    <row r="109" spans="1:6">
      <c r="B109" s="53"/>
      <c r="E109" s="159"/>
      <c r="F109" s="159"/>
    </row>
    <row r="110" spans="1:6">
      <c r="B110" s="53"/>
      <c r="E110" s="159"/>
      <c r="F110" s="159"/>
    </row>
    <row r="111" spans="1:6">
      <c r="B111" s="53"/>
      <c r="E111" s="159"/>
      <c r="F111" s="159"/>
    </row>
    <row r="112" spans="1:6">
      <c r="B112" s="53"/>
      <c r="E112" s="159"/>
      <c r="F112" s="159"/>
    </row>
    <row r="113" spans="1:6">
      <c r="A113"/>
      <c r="B113" s="53"/>
      <c r="E113" s="159"/>
      <c r="F113" s="159"/>
    </row>
    <row r="114" spans="1:6">
      <c r="A114"/>
      <c r="B114" s="53"/>
      <c r="E114" s="159"/>
      <c r="F114" s="159"/>
    </row>
    <row r="115" spans="1:6">
      <c r="A115"/>
      <c r="B115" s="53"/>
      <c r="E115" s="159"/>
      <c r="F115" s="159"/>
    </row>
    <row r="116" spans="1:6">
      <c r="A116"/>
      <c r="B116" s="53"/>
      <c r="E116" s="159"/>
      <c r="F116" s="159"/>
    </row>
    <row r="117" spans="1:6">
      <c r="A117"/>
      <c r="B117" s="53"/>
      <c r="E117" s="159"/>
      <c r="F117" s="159"/>
    </row>
    <row r="118" spans="1:6">
      <c r="A118"/>
      <c r="B118" s="53"/>
      <c r="E118" s="159"/>
      <c r="F118" s="159"/>
    </row>
    <row r="119" spans="1:6">
      <c r="A119"/>
      <c r="B119" s="53"/>
      <c r="E119" s="159"/>
      <c r="F119" s="159"/>
    </row>
    <row r="120" spans="1:6">
      <c r="E120" s="159"/>
      <c r="F120" s="159"/>
    </row>
    <row r="121" spans="1:6">
      <c r="E121" s="159"/>
      <c r="F121" s="159"/>
    </row>
  </sheetData>
  <mergeCells count="49">
    <mergeCell ref="G35:G50"/>
    <mergeCell ref="B2:K2"/>
    <mergeCell ref="G7:G19"/>
    <mergeCell ref="G4:G6"/>
    <mergeCell ref="G20:G34"/>
    <mergeCell ref="E49:F49"/>
    <mergeCell ref="E42:F42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B51:D51"/>
    <mergeCell ref="B60:D60"/>
    <mergeCell ref="E43:F43"/>
    <mergeCell ref="E44:F44"/>
    <mergeCell ref="E45:F45"/>
    <mergeCell ref="E46:F46"/>
    <mergeCell ref="E47:F47"/>
    <mergeCell ref="E48:F48"/>
    <mergeCell ref="E50:F50"/>
    <mergeCell ref="E20:F20"/>
    <mergeCell ref="E21:F21"/>
    <mergeCell ref="E40:F40"/>
    <mergeCell ref="E41:F41"/>
    <mergeCell ref="E29:F29"/>
    <mergeCell ref="E30:F30"/>
    <mergeCell ref="E22:F22"/>
    <mergeCell ref="E37:F37"/>
    <mergeCell ref="E38:F38"/>
    <mergeCell ref="E17:F17"/>
    <mergeCell ref="E18:F18"/>
    <mergeCell ref="E19:F19"/>
    <mergeCell ref="E16:F16"/>
    <mergeCell ref="B3:C3"/>
    <mergeCell ref="A4:D6"/>
    <mergeCell ref="E4:F6"/>
    <mergeCell ref="E7:F7"/>
    <mergeCell ref="E8:F8"/>
    <mergeCell ref="E9:F9"/>
    <mergeCell ref="E10:F10"/>
    <mergeCell ref="E11:F11"/>
    <mergeCell ref="E12:F12"/>
    <mergeCell ref="E13:F13"/>
    <mergeCell ref="E14:F14"/>
  </mergeCells>
  <conditionalFormatting sqref="A3:B3 D3 B55:D55 A1:D1 A57:D1048576 B54 A54:A55 A4 A51:D53">
    <cfRule type="containsText" dxfId="1455" priority="200" operator="containsText" text="stage">
      <formula>NOT(ISERROR(SEARCH("stage",A1)))</formula>
    </cfRule>
    <cfRule type="containsText" dxfId="1454" priority="201" operator="containsText" text="stage">
      <formula>NOT(ISERROR(SEARCH("stage",A1)))</formula>
    </cfRule>
  </conditionalFormatting>
  <conditionalFormatting sqref="A3:B3 D3 B55:D55 A1:D1 A57:D1048576 B54 A54:A55 A4 A51:D53">
    <cfRule type="containsText" dxfId="1453" priority="199" operator="containsText" text="MFR">
      <formula>NOT(ISERROR(SEARCH("MFR",A1)))</formula>
    </cfRule>
  </conditionalFormatting>
  <conditionalFormatting sqref="E1:F1 E51:F55 E57:F1048576">
    <cfRule type="containsText" dxfId="1452" priority="191" operator="containsText" text="stage">
      <formula>NOT(ISERROR(SEARCH("stage",E1)))</formula>
    </cfRule>
    <cfRule type="containsText" dxfId="1451" priority="192" operator="containsText" text="stage">
      <formula>NOT(ISERROR(SEARCH("stage",E1)))</formula>
    </cfRule>
  </conditionalFormatting>
  <conditionalFormatting sqref="E1:F1 E51:F55 E57:F1048576">
    <cfRule type="containsText" dxfId="1450" priority="190" operator="containsText" text="MFR">
      <formula>NOT(ISERROR(SEARCH("MFR",E1)))</formula>
    </cfRule>
  </conditionalFormatting>
  <conditionalFormatting sqref="A7:D31 A33:D40 A42:D50">
    <cfRule type="containsText" dxfId="1449" priority="41" operator="containsText" text="stage">
      <formula>NOT(ISERROR(SEARCH("stage",A7)))</formula>
    </cfRule>
    <cfRule type="containsText" dxfId="1448" priority="42" operator="containsText" text="stage">
      <formula>NOT(ISERROR(SEARCH("stage",A7)))</formula>
    </cfRule>
  </conditionalFormatting>
  <conditionalFormatting sqref="A7:D31 A33:D40 A42:D50">
    <cfRule type="containsText" dxfId="1447" priority="40" operator="containsText" text="MFR">
      <formula>NOT(ISERROR(SEARCH("MFR",A7)))</formula>
    </cfRule>
  </conditionalFormatting>
  <conditionalFormatting sqref="A41:D41">
    <cfRule type="containsText" dxfId="1446" priority="38" operator="containsText" text="stage">
      <formula>NOT(ISERROR(SEARCH("stage",A41)))</formula>
    </cfRule>
    <cfRule type="containsText" dxfId="1445" priority="39" operator="containsText" text="stage">
      <formula>NOT(ISERROR(SEARCH("stage",A41)))</formula>
    </cfRule>
  </conditionalFormatting>
  <conditionalFormatting sqref="A41:D41">
    <cfRule type="containsText" dxfId="1444" priority="37" operator="containsText" text="MFR">
      <formula>NOT(ISERROR(SEARCH("MFR",A41)))</formula>
    </cfRule>
  </conditionalFormatting>
  <conditionalFormatting sqref="A32:D32">
    <cfRule type="containsText" dxfId="1443" priority="35" operator="containsText" text="stage">
      <formula>NOT(ISERROR(SEARCH("stage",A32)))</formula>
    </cfRule>
    <cfRule type="containsText" dxfId="1442" priority="36" operator="containsText" text="stage">
      <formula>NOT(ISERROR(SEARCH("stage",A32)))</formula>
    </cfRule>
  </conditionalFormatting>
  <conditionalFormatting sqref="A32:D32">
    <cfRule type="containsText" dxfId="1441" priority="34" operator="containsText" text="MFR">
      <formula>NOT(ISERROR(SEARCH("MFR",A32)))</formula>
    </cfRule>
  </conditionalFormatting>
  <conditionalFormatting sqref="E22:F22 E36:F37 E25:F26 E16:F19 E42:F49 E50 E40 E7:F13 E28:F29">
    <cfRule type="containsText" dxfId="1440" priority="32" operator="containsText" text="stage">
      <formula>NOT(ISERROR(SEARCH("stage",E7)))</formula>
    </cfRule>
    <cfRule type="containsText" dxfId="1439" priority="33" operator="containsText" text="stage">
      <formula>NOT(ISERROR(SEARCH("stage",E7)))</formula>
    </cfRule>
  </conditionalFormatting>
  <conditionalFormatting sqref="E22:F22 E36:F37 E25:F26 E16:F19 E42:F49 E50 E40 E7:F13 E28:F29">
    <cfRule type="containsText" dxfId="1438" priority="31" operator="containsText" text="MFR">
      <formula>NOT(ISERROR(SEARCH("MFR",E7)))</formula>
    </cfRule>
  </conditionalFormatting>
  <conditionalFormatting sqref="E34:F35">
    <cfRule type="containsText" dxfId="1437" priority="29" operator="containsText" text="stage">
      <formula>NOT(ISERROR(SEARCH("stage",E34)))</formula>
    </cfRule>
    <cfRule type="containsText" dxfId="1436" priority="30" operator="containsText" text="stage">
      <formula>NOT(ISERROR(SEARCH("stage",E34)))</formula>
    </cfRule>
  </conditionalFormatting>
  <conditionalFormatting sqref="E34:F35">
    <cfRule type="containsText" dxfId="1435" priority="28" operator="containsText" text="MFR">
      <formula>NOT(ISERROR(SEARCH("MFR",E34)))</formula>
    </cfRule>
  </conditionalFormatting>
  <conditionalFormatting sqref="E15:F15">
    <cfRule type="containsText" dxfId="1434" priority="26" operator="containsText" text="stage">
      <formula>NOT(ISERROR(SEARCH("stage",E15)))</formula>
    </cfRule>
    <cfRule type="containsText" dxfId="1433" priority="27" operator="containsText" text="stage">
      <formula>NOT(ISERROR(SEARCH("stage",E15)))</formula>
    </cfRule>
  </conditionalFormatting>
  <conditionalFormatting sqref="E15:F15">
    <cfRule type="containsText" dxfId="1432" priority="25" operator="containsText" text="MFR">
      <formula>NOT(ISERROR(SEARCH("MFR",E15)))</formula>
    </cfRule>
  </conditionalFormatting>
  <conditionalFormatting sqref="E41:F41">
    <cfRule type="containsText" dxfId="1431" priority="23" operator="containsText" text="stage">
      <formula>NOT(ISERROR(SEARCH("stage",E41)))</formula>
    </cfRule>
    <cfRule type="containsText" dxfId="1430" priority="24" operator="containsText" text="stage">
      <formula>NOT(ISERROR(SEARCH("stage",E41)))</formula>
    </cfRule>
  </conditionalFormatting>
  <conditionalFormatting sqref="E41:F41">
    <cfRule type="containsText" dxfId="1429" priority="22" operator="containsText" text="MFR">
      <formula>NOT(ISERROR(SEARCH("MFR",E41)))</formula>
    </cfRule>
  </conditionalFormatting>
  <conditionalFormatting sqref="E33:F33">
    <cfRule type="containsText" dxfId="1428" priority="20" operator="containsText" text="stage">
      <formula>NOT(ISERROR(SEARCH("stage",E33)))</formula>
    </cfRule>
    <cfRule type="containsText" dxfId="1427" priority="21" operator="containsText" text="stage">
      <formula>NOT(ISERROR(SEARCH("stage",E33)))</formula>
    </cfRule>
  </conditionalFormatting>
  <conditionalFormatting sqref="E33:F33">
    <cfRule type="containsText" dxfId="1426" priority="19" operator="containsText" text="MFR">
      <formula>NOT(ISERROR(SEARCH("MFR",E33)))</formula>
    </cfRule>
  </conditionalFormatting>
  <conditionalFormatting sqref="E30:F30">
    <cfRule type="containsText" dxfId="1425" priority="16" operator="containsText" text="MFR">
      <formula>NOT(ISERROR(SEARCH("MFR",E30)))</formula>
    </cfRule>
  </conditionalFormatting>
  <conditionalFormatting sqref="E30:F30">
    <cfRule type="containsText" dxfId="1424" priority="17" operator="containsText" text="stage">
      <formula>NOT(ISERROR(SEARCH("stage",E30)))</formula>
    </cfRule>
    <cfRule type="containsText" dxfId="1423" priority="18" operator="containsText" text="stage">
      <formula>NOT(ISERROR(SEARCH("stage",E30)))</formula>
    </cfRule>
  </conditionalFormatting>
  <conditionalFormatting sqref="E38:F38">
    <cfRule type="containsText" dxfId="1422" priority="13" operator="containsText" text="MFR">
      <formula>NOT(ISERROR(SEARCH("MFR",E38)))</formula>
    </cfRule>
  </conditionalFormatting>
  <conditionalFormatting sqref="E38:F38">
    <cfRule type="containsText" dxfId="1421" priority="14" operator="containsText" text="stage">
      <formula>NOT(ISERROR(SEARCH("stage",E38)))</formula>
    </cfRule>
    <cfRule type="containsText" dxfId="1420" priority="15" operator="containsText" text="stage">
      <formula>NOT(ISERROR(SEARCH("stage",E38)))</formula>
    </cfRule>
  </conditionalFormatting>
  <conditionalFormatting sqref="E14:F14">
    <cfRule type="containsText" dxfId="1419" priority="10" operator="containsText" text="MFR">
      <formula>NOT(ISERROR(SEARCH("MFR",E14)))</formula>
    </cfRule>
  </conditionalFormatting>
  <conditionalFormatting sqref="E14:F14">
    <cfRule type="containsText" dxfId="1418" priority="11" operator="containsText" text="stage">
      <formula>NOT(ISERROR(SEARCH("stage",E14)))</formula>
    </cfRule>
    <cfRule type="containsText" dxfId="1417" priority="12" operator="containsText" text="stage">
      <formula>NOT(ISERROR(SEARCH("stage",E14)))</formula>
    </cfRule>
  </conditionalFormatting>
  <conditionalFormatting sqref="E32:F32">
    <cfRule type="containsText" dxfId="1416" priority="7" operator="containsText" text="MFR">
      <formula>NOT(ISERROR(SEARCH("MFR",E32)))</formula>
    </cfRule>
  </conditionalFormatting>
  <conditionalFormatting sqref="E32:F32">
    <cfRule type="containsText" dxfId="1415" priority="8" operator="containsText" text="stage">
      <formula>NOT(ISERROR(SEARCH("stage",E32)))</formula>
    </cfRule>
    <cfRule type="containsText" dxfId="1414" priority="9" operator="containsText" text="stage">
      <formula>NOT(ISERROR(SEARCH("stage",E32)))</formula>
    </cfRule>
  </conditionalFormatting>
  <conditionalFormatting sqref="E20:F21">
    <cfRule type="containsText" dxfId="1413" priority="5" operator="containsText" text="stage">
      <formula>NOT(ISERROR(SEARCH("stage",E20)))</formula>
    </cfRule>
    <cfRule type="containsText" dxfId="1412" priority="6" operator="containsText" text="stage">
      <formula>NOT(ISERROR(SEARCH("stage",E20)))</formula>
    </cfRule>
  </conditionalFormatting>
  <conditionalFormatting sqref="E20:F21">
    <cfRule type="containsText" dxfId="1411" priority="4" operator="containsText" text="MFR">
      <formula>NOT(ISERROR(SEARCH("MFR",E20)))</formula>
    </cfRule>
  </conditionalFormatting>
  <conditionalFormatting sqref="E56:G56 A56">
    <cfRule type="containsText" dxfId="1410" priority="2" operator="containsText" text="stage">
      <formula>NOT(ISERROR(SEARCH("stage",A56)))</formula>
    </cfRule>
    <cfRule type="containsText" dxfId="1409" priority="3" operator="containsText" text="stage">
      <formula>NOT(ISERROR(SEARCH("stage",A56)))</formula>
    </cfRule>
  </conditionalFormatting>
  <conditionalFormatting sqref="E56:G56 A56">
    <cfRule type="containsText" dxfId="1408" priority="1" operator="containsText" text="MFR">
      <formula>NOT(ISERROR(SEARCH("MFR",A56)))</formula>
    </cfRule>
  </conditionalFormatting>
  <pageMargins left="0.7" right="0.7" top="0.75" bottom="0.75" header="0.3" footer="0.3"/>
  <pageSetup paperSize="9" scale="3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zoomScale="50" zoomScaleNormal="50" workbookViewId="0">
      <selection sqref="A1:XFD1048576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138" hidden="1" customWidth="1"/>
    <col min="6" max="6" width="8" style="32" hidden="1" customWidth="1"/>
    <col min="7" max="8" width="22.42578125" style="32" customWidth="1"/>
    <col min="9" max="9" width="16.140625" style="166" customWidth="1"/>
    <col min="10" max="10" width="10.42578125" style="166" customWidth="1"/>
    <col min="11" max="11" width="6.140625" style="166" customWidth="1"/>
    <col min="12" max="12" width="10.42578125" style="166" customWidth="1"/>
    <col min="13" max="13" width="6.140625" style="166" customWidth="1"/>
    <col min="14" max="14" width="11.140625" style="166" customWidth="1"/>
    <col min="15" max="15" width="6" style="166" customWidth="1"/>
    <col min="16" max="16" width="11.140625" style="166" customWidth="1"/>
    <col min="17" max="17" width="6" style="166" customWidth="1"/>
    <col min="18" max="18" width="10.28515625" style="166" customWidth="1"/>
    <col min="19" max="19" width="8.5703125" style="166" customWidth="1"/>
    <col min="20" max="20" width="10.28515625" style="166" customWidth="1"/>
    <col min="21" max="21" width="8.5703125" style="166" customWidth="1"/>
    <col min="22" max="22" width="15.28515625" style="118" customWidth="1"/>
    <col min="23" max="23" width="15.5703125" style="166" customWidth="1"/>
    <col min="24" max="24" width="17.85546875" style="166" customWidth="1"/>
  </cols>
  <sheetData>
    <row r="1" spans="1:24">
      <c r="B1" s="2"/>
      <c r="C1" s="2"/>
      <c r="D1"/>
      <c r="E1"/>
      <c r="F1"/>
      <c r="G1"/>
      <c r="H1"/>
      <c r="I1" s="129"/>
      <c r="J1"/>
      <c r="K1"/>
      <c r="L1"/>
      <c r="M1"/>
      <c r="N1"/>
      <c r="O1"/>
      <c r="P1"/>
      <c r="Q1"/>
      <c r="R1"/>
      <c r="S1"/>
      <c r="T1" s="148"/>
      <c r="U1" s="148"/>
      <c r="V1"/>
      <c r="W1"/>
      <c r="X1"/>
    </row>
    <row r="2" spans="1:24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  <c r="S2" s="442">
        <v>42545</v>
      </c>
      <c r="T2" s="443"/>
      <c r="U2" s="443"/>
    </row>
    <row r="3" spans="1:24" s="55" customFormat="1" ht="34.5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24" ht="26.25" customHeight="1">
      <c r="A4" s="444" t="s">
        <v>0</v>
      </c>
      <c r="B4" s="444"/>
      <c r="C4" s="444"/>
      <c r="D4" s="444"/>
      <c r="E4" s="4" t="s">
        <v>1</v>
      </c>
      <c r="F4" s="76" t="s">
        <v>2</v>
      </c>
      <c r="G4" s="446" t="s">
        <v>32</v>
      </c>
      <c r="H4" s="298" t="s">
        <v>3</v>
      </c>
      <c r="I4" s="317" t="s">
        <v>107</v>
      </c>
      <c r="J4" s="459" t="s">
        <v>38</v>
      </c>
      <c r="K4" s="459"/>
      <c r="L4" s="459" t="s">
        <v>39</v>
      </c>
      <c r="M4" s="459"/>
      <c r="N4" s="453" t="s">
        <v>40</v>
      </c>
      <c r="O4" s="453"/>
      <c r="P4" s="453" t="s">
        <v>41</v>
      </c>
      <c r="Q4" s="453"/>
      <c r="R4" s="454" t="s">
        <v>42</v>
      </c>
      <c r="S4" s="454"/>
      <c r="T4" s="454" t="s">
        <v>43</v>
      </c>
      <c r="U4" s="454"/>
      <c r="V4" s="451" t="s">
        <v>35</v>
      </c>
      <c r="W4" s="455" t="s">
        <v>36</v>
      </c>
      <c r="X4" s="456" t="s">
        <v>108</v>
      </c>
    </row>
    <row r="5" spans="1:24" ht="57.75" customHeight="1">
      <c r="A5" s="444"/>
      <c r="B5" s="444"/>
      <c r="C5" s="444"/>
      <c r="D5" s="444"/>
      <c r="E5" s="5">
        <v>6</v>
      </c>
      <c r="F5" s="5">
        <v>5</v>
      </c>
      <c r="G5" s="446"/>
      <c r="H5" s="298"/>
      <c r="I5" s="317"/>
      <c r="J5" s="459"/>
      <c r="K5" s="459"/>
      <c r="L5" s="459"/>
      <c r="M5" s="459"/>
      <c r="N5" s="453"/>
      <c r="O5" s="453"/>
      <c r="P5" s="453"/>
      <c r="Q5" s="453"/>
      <c r="R5" s="454"/>
      <c r="S5" s="454"/>
      <c r="T5" s="454"/>
      <c r="U5" s="454"/>
      <c r="V5" s="451"/>
      <c r="W5" s="455"/>
      <c r="X5" s="456"/>
    </row>
    <row r="6" spans="1:24" ht="26.25" customHeight="1">
      <c r="A6" s="444"/>
      <c r="B6" s="444"/>
      <c r="C6" s="444"/>
      <c r="D6" s="444"/>
      <c r="E6" s="445"/>
      <c r="F6" s="445"/>
      <c r="G6" s="446"/>
      <c r="H6" s="298"/>
      <c r="I6" s="317"/>
      <c r="J6" s="459"/>
      <c r="K6" s="459"/>
      <c r="L6" s="459"/>
      <c r="M6" s="459"/>
      <c r="N6" s="453"/>
      <c r="O6" s="453"/>
      <c r="P6" s="453"/>
      <c r="Q6" s="453"/>
      <c r="R6" s="454"/>
      <c r="S6" s="454"/>
      <c r="T6" s="454"/>
      <c r="U6" s="454"/>
      <c r="V6" s="451"/>
      <c r="W6" s="455"/>
      <c r="X6" s="456"/>
    </row>
    <row r="7" spans="1:24" ht="36">
      <c r="A7" s="6" t="s">
        <v>4</v>
      </c>
      <c r="B7" s="7">
        <f>DATE(2016,8,29)</f>
        <v>42611</v>
      </c>
      <c r="C7" s="8" t="s">
        <v>5</v>
      </c>
      <c r="D7" s="9">
        <f t="shared" ref="D7:D53" si="0">B7+4</f>
        <v>42615</v>
      </c>
      <c r="E7" s="140" t="e">
        <f>IF(#REF!="MFR",$E$5,"0")</f>
        <v>#REF!</v>
      </c>
      <c r="F7" s="140" t="e">
        <f>IF(#REF!="MFR",$F$5,"0")</f>
        <v>#REF!</v>
      </c>
      <c r="G7" s="210" t="s">
        <v>6</v>
      </c>
      <c r="H7" s="211" t="s">
        <v>7</v>
      </c>
      <c r="I7" s="211" t="s">
        <v>7</v>
      </c>
      <c r="J7" s="354" t="s">
        <v>6</v>
      </c>
      <c r="K7" s="354"/>
      <c r="L7" s="354" t="s">
        <v>6</v>
      </c>
      <c r="M7" s="354"/>
      <c r="N7" s="352" t="s">
        <v>6</v>
      </c>
      <c r="O7" s="390"/>
      <c r="P7" s="352" t="s">
        <v>6</v>
      </c>
      <c r="Q7" s="390"/>
      <c r="R7" s="360" t="s">
        <v>7</v>
      </c>
      <c r="S7" s="391"/>
      <c r="T7" s="360" t="s">
        <v>7</v>
      </c>
      <c r="U7" s="391"/>
      <c r="V7" s="212" t="s">
        <v>7</v>
      </c>
      <c r="W7" s="213" t="s">
        <v>7</v>
      </c>
      <c r="X7" s="213" t="s">
        <v>7</v>
      </c>
    </row>
    <row r="8" spans="1:24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40" t="e">
        <f>IF(#REF!="MFR",$E$5,"0")</f>
        <v>#REF!</v>
      </c>
      <c r="F8" s="140" t="e">
        <f>IF(#REF!="MFR",$F$5,"0")</f>
        <v>#REF!</v>
      </c>
      <c r="G8" s="211" t="s">
        <v>7</v>
      </c>
      <c r="H8" s="211" t="s">
        <v>6</v>
      </c>
      <c r="I8" s="211" t="s">
        <v>7</v>
      </c>
      <c r="J8" s="344" t="s">
        <v>7</v>
      </c>
      <c r="K8" s="344"/>
      <c r="L8" s="344" t="s">
        <v>7</v>
      </c>
      <c r="M8" s="344"/>
      <c r="N8" s="352" t="s">
        <v>6</v>
      </c>
      <c r="O8" s="390"/>
      <c r="P8" s="352" t="s">
        <v>6</v>
      </c>
      <c r="Q8" s="390"/>
      <c r="R8" s="352" t="s">
        <v>6</v>
      </c>
      <c r="S8" s="390"/>
      <c r="T8" s="352" t="s">
        <v>6</v>
      </c>
      <c r="U8" s="390"/>
      <c r="V8" s="213" t="s">
        <v>7</v>
      </c>
      <c r="W8" s="213" t="s">
        <v>7</v>
      </c>
      <c r="X8" s="213" t="s">
        <v>7</v>
      </c>
    </row>
    <row r="9" spans="1:24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40" t="e">
        <f>IF(#REF!="MFR",$E$5,"0")</f>
        <v>#REF!</v>
      </c>
      <c r="F9" s="140" t="e">
        <f>IF(#REF!="MFR",$F$5,"0")</f>
        <v>#REF!</v>
      </c>
      <c r="G9" s="211" t="s">
        <v>7</v>
      </c>
      <c r="H9" s="210" t="s">
        <v>6</v>
      </c>
      <c r="I9" s="211" t="s">
        <v>6</v>
      </c>
      <c r="J9" s="344" t="s">
        <v>7</v>
      </c>
      <c r="K9" s="344"/>
      <c r="L9" s="344" t="s">
        <v>7</v>
      </c>
      <c r="M9" s="344"/>
      <c r="N9" s="352" t="s">
        <v>6</v>
      </c>
      <c r="O9" s="390"/>
      <c r="P9" s="352" t="s">
        <v>6</v>
      </c>
      <c r="Q9" s="390"/>
      <c r="R9" s="360" t="s">
        <v>7</v>
      </c>
      <c r="S9" s="391"/>
      <c r="T9" s="360" t="s">
        <v>7</v>
      </c>
      <c r="U9" s="391"/>
      <c r="V9" s="213" t="s">
        <v>7</v>
      </c>
      <c r="W9" s="206" t="s">
        <v>6</v>
      </c>
      <c r="X9" s="206" t="s">
        <v>6</v>
      </c>
    </row>
    <row r="10" spans="1:24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40" t="e">
        <f>IF(#REF!="MFR",$E$5,"0")</f>
        <v>#REF!</v>
      </c>
      <c r="F10" s="140" t="e">
        <f>IF(#REF!="MFR",$F$5,"0")</f>
        <v>#REF!</v>
      </c>
      <c r="G10" s="210" t="s">
        <v>6</v>
      </c>
      <c r="H10" s="211" t="s">
        <v>7</v>
      </c>
      <c r="I10" s="211" t="s">
        <v>7</v>
      </c>
      <c r="J10" s="351" t="s">
        <v>6</v>
      </c>
      <c r="K10" s="351"/>
      <c r="L10" s="351" t="s">
        <v>6</v>
      </c>
      <c r="M10" s="351"/>
      <c r="N10" s="352" t="s">
        <v>7</v>
      </c>
      <c r="O10" s="390"/>
      <c r="P10" s="352" t="s">
        <v>7</v>
      </c>
      <c r="Q10" s="390"/>
      <c r="R10" s="421" t="s">
        <v>6</v>
      </c>
      <c r="S10" s="422"/>
      <c r="T10" s="421" t="s">
        <v>6</v>
      </c>
      <c r="U10" s="422"/>
      <c r="V10" s="206" t="s">
        <v>6</v>
      </c>
      <c r="W10" s="213" t="s">
        <v>7</v>
      </c>
      <c r="X10" s="213" t="s">
        <v>6</v>
      </c>
    </row>
    <row r="11" spans="1:24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40" t="e">
        <f>IF(#REF!="MFR",$E$5,"0")</f>
        <v>#REF!</v>
      </c>
      <c r="F11" s="140" t="e">
        <f>IF(#REF!="MFR",$F$5,"0")</f>
        <v>#REF!</v>
      </c>
      <c r="G11" s="211" t="s">
        <v>6</v>
      </c>
      <c r="H11" s="211" t="s">
        <v>7</v>
      </c>
      <c r="I11" s="211" t="s">
        <v>6</v>
      </c>
      <c r="J11" s="351" t="s">
        <v>6</v>
      </c>
      <c r="K11" s="351"/>
      <c r="L11" s="351" t="s">
        <v>6</v>
      </c>
      <c r="M11" s="351"/>
      <c r="N11" s="352" t="s">
        <v>7</v>
      </c>
      <c r="O11" s="390"/>
      <c r="P11" s="352" t="s">
        <v>7</v>
      </c>
      <c r="Q11" s="390"/>
      <c r="R11" s="352" t="s">
        <v>6</v>
      </c>
      <c r="S11" s="390"/>
      <c r="T11" s="352" t="s">
        <v>6</v>
      </c>
      <c r="U11" s="390"/>
      <c r="V11" s="212" t="s">
        <v>7</v>
      </c>
      <c r="W11" s="213" t="s">
        <v>6</v>
      </c>
      <c r="X11" s="213" t="s">
        <v>6</v>
      </c>
    </row>
    <row r="12" spans="1:24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40" t="e">
        <f>IF(#REF!="MFR",$E$5,"0")</f>
        <v>#REF!</v>
      </c>
      <c r="F12" s="140" t="e">
        <f>IF(#REF!="MFR",$F$5,"0")</f>
        <v>#REF!</v>
      </c>
      <c r="G12" s="211" t="s">
        <v>7</v>
      </c>
      <c r="H12" s="210" t="s">
        <v>6</v>
      </c>
      <c r="I12" s="227" t="s">
        <v>7</v>
      </c>
      <c r="J12" s="344" t="s">
        <v>7</v>
      </c>
      <c r="K12" s="344"/>
      <c r="L12" s="344" t="s">
        <v>7</v>
      </c>
      <c r="M12" s="344"/>
      <c r="N12" s="352" t="s">
        <v>6</v>
      </c>
      <c r="O12" s="390"/>
      <c r="P12" s="352" t="s">
        <v>6</v>
      </c>
      <c r="Q12" s="390"/>
      <c r="R12" s="421" t="s">
        <v>7</v>
      </c>
      <c r="S12" s="422"/>
      <c r="T12" s="421" t="s">
        <v>7</v>
      </c>
      <c r="U12" s="422"/>
      <c r="V12" s="213" t="s">
        <v>6</v>
      </c>
      <c r="W12" s="213" t="s">
        <v>7</v>
      </c>
      <c r="X12" s="213" t="s">
        <v>6</v>
      </c>
    </row>
    <row r="13" spans="1:24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40" t="e">
        <f>IF(#REF!="MFR",$E$5,"0")</f>
        <v>#REF!</v>
      </c>
      <c r="F13" s="140" t="e">
        <f>IF(#REF!="MFR",$F$5,"0")</f>
        <v>#REF!</v>
      </c>
      <c r="G13" s="211" t="s">
        <v>6</v>
      </c>
      <c r="H13" s="210" t="s">
        <v>6</v>
      </c>
      <c r="I13" s="211" t="s">
        <v>7</v>
      </c>
      <c r="J13" s="344" t="s">
        <v>7</v>
      </c>
      <c r="K13" s="344"/>
      <c r="L13" s="344" t="s">
        <v>7</v>
      </c>
      <c r="M13" s="344"/>
      <c r="N13" s="352" t="s">
        <v>7</v>
      </c>
      <c r="O13" s="390"/>
      <c r="P13" s="352" t="s">
        <v>7</v>
      </c>
      <c r="Q13" s="390"/>
      <c r="R13" s="352" t="s">
        <v>6</v>
      </c>
      <c r="S13" s="390"/>
      <c r="T13" s="352" t="s">
        <v>6</v>
      </c>
      <c r="U13" s="390"/>
      <c r="V13" s="212" t="s">
        <v>7</v>
      </c>
      <c r="W13" s="213" t="s">
        <v>7</v>
      </c>
      <c r="X13" s="213" t="s">
        <v>7</v>
      </c>
    </row>
    <row r="14" spans="1:24" ht="36">
      <c r="A14" s="14" t="s">
        <v>4</v>
      </c>
      <c r="B14" s="14">
        <f t="shared" si="1"/>
        <v>42660</v>
      </c>
      <c r="C14" s="14" t="s">
        <v>5</v>
      </c>
      <c r="D14" s="16">
        <f t="shared" si="0"/>
        <v>42664</v>
      </c>
      <c r="E14"/>
      <c r="F14"/>
      <c r="G14" s="237" t="s">
        <v>7</v>
      </c>
      <c r="H14" s="211" t="s">
        <v>7</v>
      </c>
      <c r="I14" s="211" t="s">
        <v>7</v>
      </c>
      <c r="J14" s="344" t="s">
        <v>7</v>
      </c>
      <c r="K14" s="344"/>
      <c r="L14" s="344" t="s">
        <v>7</v>
      </c>
      <c r="M14" s="344"/>
      <c r="N14" s="352" t="s">
        <v>7</v>
      </c>
      <c r="O14" s="390"/>
      <c r="P14" s="352" t="s">
        <v>7</v>
      </c>
      <c r="Q14" s="390"/>
      <c r="R14" s="360" t="s">
        <v>7</v>
      </c>
      <c r="S14" s="391"/>
      <c r="T14" s="360" t="s">
        <v>7</v>
      </c>
      <c r="U14" s="391"/>
      <c r="V14" s="212" t="s">
        <v>7</v>
      </c>
      <c r="W14" s="213" t="s">
        <v>7</v>
      </c>
      <c r="X14" s="213" t="s">
        <v>7</v>
      </c>
    </row>
    <row r="15" spans="1:24" ht="36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177"/>
      <c r="H15" s="16"/>
      <c r="I15" s="16"/>
      <c r="J15" s="369"/>
      <c r="K15" s="369"/>
      <c r="L15" s="369"/>
      <c r="M15" s="369"/>
      <c r="N15" s="16"/>
      <c r="O15" s="16"/>
      <c r="P15" s="16"/>
      <c r="Q15" s="16"/>
      <c r="R15" s="16"/>
      <c r="S15" s="16"/>
      <c r="T15" s="16"/>
      <c r="U15" s="16"/>
      <c r="V15" s="212" t="s">
        <v>7</v>
      </c>
      <c r="W15" s="213" t="s">
        <v>7</v>
      </c>
      <c r="X15" s="213" t="s">
        <v>7</v>
      </c>
    </row>
    <row r="16" spans="1:24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40" t="e">
        <f>IF(#REF!="MFR",$E$5,"0")</f>
        <v>#REF!</v>
      </c>
      <c r="F16" s="140" t="e">
        <f>IF(#REF!="MFR",$F$5,"0")</f>
        <v>#REF!</v>
      </c>
      <c r="G16" s="208" t="s">
        <v>7</v>
      </c>
      <c r="H16" s="213" t="s">
        <v>6</v>
      </c>
      <c r="I16" s="244" t="s">
        <v>7</v>
      </c>
      <c r="J16" s="351" t="s">
        <v>7</v>
      </c>
      <c r="K16" s="351"/>
      <c r="L16" s="351" t="s">
        <v>7</v>
      </c>
      <c r="M16" s="351"/>
      <c r="N16" s="352" t="s">
        <v>6</v>
      </c>
      <c r="O16" s="390"/>
      <c r="P16" s="352" t="s">
        <v>6</v>
      </c>
      <c r="Q16" s="390"/>
      <c r="R16" s="360" t="s">
        <v>7</v>
      </c>
      <c r="S16" s="391"/>
      <c r="T16" s="360" t="s">
        <v>7</v>
      </c>
      <c r="U16" s="391"/>
      <c r="V16" s="213" t="s">
        <v>6</v>
      </c>
      <c r="W16" s="213" t="s">
        <v>7</v>
      </c>
      <c r="X16" s="213" t="s">
        <v>6</v>
      </c>
    </row>
    <row r="17" spans="1:24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40" t="e">
        <f>IF(#REF!="MFR",$E$5,"0")</f>
        <v>#REF!</v>
      </c>
      <c r="F17" s="140" t="e">
        <f>IF(#REF!="MFR",$F$5,"0")</f>
        <v>#REF!</v>
      </c>
      <c r="G17" s="208" t="s">
        <v>7</v>
      </c>
      <c r="H17" s="208" t="s">
        <v>6</v>
      </c>
      <c r="I17" s="228" t="s">
        <v>6</v>
      </c>
      <c r="J17" s="355" t="s">
        <v>6</v>
      </c>
      <c r="K17" s="356"/>
      <c r="L17" s="355" t="s">
        <v>6</v>
      </c>
      <c r="M17" s="356"/>
      <c r="N17" s="353" t="s">
        <v>7</v>
      </c>
      <c r="O17" s="353"/>
      <c r="P17" s="353" t="s">
        <v>7</v>
      </c>
      <c r="Q17" s="353"/>
      <c r="R17" s="360" t="s">
        <v>6</v>
      </c>
      <c r="S17" s="391"/>
      <c r="T17" s="360" t="s">
        <v>6</v>
      </c>
      <c r="U17" s="391"/>
      <c r="V17" s="208" t="s">
        <v>7</v>
      </c>
      <c r="W17" s="208" t="s">
        <v>6</v>
      </c>
      <c r="X17" s="208" t="s">
        <v>6</v>
      </c>
    </row>
    <row r="18" spans="1:24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40" t="e">
        <f>IF(#REF!="MFR",$E$5,"0")</f>
        <v>#REF!</v>
      </c>
      <c r="F18" s="140" t="e">
        <f>IF(#REF!="MFR",$F$5,"0")</f>
        <v>#REF!</v>
      </c>
      <c r="G18" s="207" t="s">
        <v>6</v>
      </c>
      <c r="H18" s="208" t="s">
        <v>7</v>
      </c>
      <c r="I18" s="211" t="s">
        <v>7</v>
      </c>
      <c r="J18" s="353" t="s">
        <v>7</v>
      </c>
      <c r="K18" s="353"/>
      <c r="L18" s="353" t="s">
        <v>7</v>
      </c>
      <c r="M18" s="353"/>
      <c r="N18" s="342" t="s">
        <v>6</v>
      </c>
      <c r="O18" s="342"/>
      <c r="P18" s="342" t="s">
        <v>6</v>
      </c>
      <c r="Q18" s="342"/>
      <c r="R18" s="360" t="s">
        <v>7</v>
      </c>
      <c r="S18" s="391"/>
      <c r="T18" s="360" t="s">
        <v>7</v>
      </c>
      <c r="U18" s="391"/>
      <c r="V18" s="208" t="s">
        <v>6</v>
      </c>
      <c r="W18" s="208" t="s">
        <v>7</v>
      </c>
      <c r="X18" s="208" t="s">
        <v>6</v>
      </c>
    </row>
    <row r="19" spans="1:24" ht="36">
      <c r="A19" s="11" t="s">
        <v>4</v>
      </c>
      <c r="B19" s="7">
        <f t="shared" si="1"/>
        <v>42695</v>
      </c>
      <c r="C19" s="12" t="s">
        <v>5</v>
      </c>
      <c r="D19" s="9">
        <f t="shared" si="0"/>
        <v>42699</v>
      </c>
      <c r="E19" s="140" t="e">
        <f>IF(#REF!="MFR",$E$5,"0")</f>
        <v>#REF!</v>
      </c>
      <c r="F19" s="140" t="e">
        <f>IF(#REF!="MFR",$F$5,"0")</f>
        <v>#REF!</v>
      </c>
      <c r="G19" s="207" t="s">
        <v>6</v>
      </c>
      <c r="H19" s="208" t="s">
        <v>7</v>
      </c>
      <c r="I19" s="228" t="s">
        <v>7</v>
      </c>
      <c r="J19" s="351" t="s">
        <v>6</v>
      </c>
      <c r="K19" s="351"/>
      <c r="L19" s="351" t="s">
        <v>6</v>
      </c>
      <c r="M19" s="351"/>
      <c r="N19" s="353" t="s">
        <v>7</v>
      </c>
      <c r="O19" s="353"/>
      <c r="P19" s="353" t="s">
        <v>7</v>
      </c>
      <c r="Q19" s="353"/>
      <c r="R19" s="360" t="s">
        <v>6</v>
      </c>
      <c r="S19" s="391"/>
      <c r="T19" s="360" t="s">
        <v>6</v>
      </c>
      <c r="U19" s="391"/>
      <c r="V19" s="208" t="s">
        <v>7</v>
      </c>
      <c r="W19" s="208" t="s">
        <v>6</v>
      </c>
      <c r="X19" s="208" t="s">
        <v>6</v>
      </c>
    </row>
    <row r="20" spans="1:24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40" t="e">
        <f>IF(#REF!="MFR",$E$5,"0")</f>
        <v>#REF!</v>
      </c>
      <c r="F20" s="140" t="e">
        <f>IF(#REF!="MFR",$F$5,"0")</f>
        <v>#REF!</v>
      </c>
      <c r="G20" s="208" t="s">
        <v>7</v>
      </c>
      <c r="H20" s="208" t="s">
        <v>6</v>
      </c>
      <c r="I20" s="228" t="s">
        <v>7</v>
      </c>
      <c r="J20" s="344" t="s">
        <v>7</v>
      </c>
      <c r="K20" s="344"/>
      <c r="L20" s="344" t="s">
        <v>7</v>
      </c>
      <c r="M20" s="344"/>
      <c r="N20" s="353" t="s">
        <v>6</v>
      </c>
      <c r="O20" s="353"/>
      <c r="P20" s="353" t="s">
        <v>6</v>
      </c>
      <c r="Q20" s="353"/>
      <c r="R20" s="360" t="s">
        <v>7</v>
      </c>
      <c r="S20" s="391"/>
      <c r="T20" s="360" t="s">
        <v>7</v>
      </c>
      <c r="U20" s="391"/>
      <c r="V20" s="208" t="s">
        <v>6</v>
      </c>
      <c r="W20" s="208" t="s">
        <v>7</v>
      </c>
      <c r="X20" s="208" t="s">
        <v>6</v>
      </c>
    </row>
    <row r="21" spans="1:24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40" t="e">
        <f>IF(#REF!="MFR",$E$5,"0")</f>
        <v>#REF!</v>
      </c>
      <c r="F21" s="140" t="e">
        <f>IF(#REF!="MFR",$F$5,"0")</f>
        <v>#REF!</v>
      </c>
      <c r="G21" s="208" t="s">
        <v>7</v>
      </c>
      <c r="H21" s="208" t="s">
        <v>7</v>
      </c>
      <c r="I21" s="228" t="s">
        <v>6</v>
      </c>
      <c r="J21" s="353" t="s">
        <v>6</v>
      </c>
      <c r="K21" s="353"/>
      <c r="L21" s="353" t="s">
        <v>6</v>
      </c>
      <c r="M21" s="353"/>
      <c r="N21" s="353" t="s">
        <v>6</v>
      </c>
      <c r="O21" s="353"/>
      <c r="P21" s="353" t="s">
        <v>6</v>
      </c>
      <c r="Q21" s="353"/>
      <c r="R21" s="360" t="s">
        <v>7</v>
      </c>
      <c r="S21" s="391"/>
      <c r="T21" s="360" t="s">
        <v>7</v>
      </c>
      <c r="U21" s="391"/>
      <c r="V21" s="212" t="s">
        <v>7</v>
      </c>
      <c r="W21" s="208" t="s">
        <v>6</v>
      </c>
      <c r="X21" s="208" t="s">
        <v>6</v>
      </c>
    </row>
    <row r="22" spans="1:24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40" t="e">
        <f>IF(#REF!="MFR",$E$5,"0")</f>
        <v>#REF!</v>
      </c>
      <c r="F22" s="140" t="e">
        <f>IF(#REF!="MFR",$F$5,"0")</f>
        <v>#REF!</v>
      </c>
      <c r="G22" s="208" t="s">
        <v>6</v>
      </c>
      <c r="H22" s="208" t="s">
        <v>7</v>
      </c>
      <c r="I22" s="211" t="s">
        <v>7</v>
      </c>
      <c r="J22" s="353" t="s">
        <v>6</v>
      </c>
      <c r="K22" s="353"/>
      <c r="L22" s="353" t="s">
        <v>6</v>
      </c>
      <c r="M22" s="353"/>
      <c r="N22" s="352" t="s">
        <v>7</v>
      </c>
      <c r="O22" s="390"/>
      <c r="P22" s="352" t="s">
        <v>7</v>
      </c>
      <c r="Q22" s="390"/>
      <c r="R22" s="360" t="s">
        <v>6</v>
      </c>
      <c r="S22" s="391"/>
      <c r="T22" s="360" t="s">
        <v>6</v>
      </c>
      <c r="U22" s="391"/>
      <c r="V22" s="212" t="s">
        <v>7</v>
      </c>
      <c r="W22" s="208" t="s">
        <v>7</v>
      </c>
      <c r="X22" s="213" t="s">
        <v>7</v>
      </c>
    </row>
    <row r="23" spans="1:24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19"/>
      <c r="F23" s="19"/>
      <c r="G23" s="362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447"/>
      <c r="V23" s="212" t="s">
        <v>7</v>
      </c>
      <c r="W23" s="208" t="s">
        <v>7</v>
      </c>
      <c r="X23" s="208" t="s">
        <v>7</v>
      </c>
    </row>
    <row r="24" spans="1:24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19"/>
      <c r="F24" s="19"/>
      <c r="G24" s="362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447"/>
      <c r="V24" s="212" t="s">
        <v>7</v>
      </c>
      <c r="W24" s="208" t="s">
        <v>7</v>
      </c>
      <c r="X24" s="208" t="s">
        <v>7</v>
      </c>
    </row>
    <row r="25" spans="1:24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40" t="e">
        <f>IF(#REF!="MFR",$E$5,"0")</f>
        <v>#REF!</v>
      </c>
      <c r="F25" s="140" t="e">
        <f>IF(#REF!="MFR",$F$5,"0")</f>
        <v>#REF!</v>
      </c>
      <c r="G25" s="258" t="s">
        <v>6</v>
      </c>
      <c r="H25" s="258" t="s">
        <v>6</v>
      </c>
      <c r="I25" s="242" t="s">
        <v>7</v>
      </c>
      <c r="J25" s="344" t="s">
        <v>7</v>
      </c>
      <c r="K25" s="344"/>
      <c r="L25" s="344" t="s">
        <v>7</v>
      </c>
      <c r="M25" s="344"/>
      <c r="N25" s="353" t="s">
        <v>7</v>
      </c>
      <c r="O25" s="353"/>
      <c r="P25" s="353" t="s">
        <v>7</v>
      </c>
      <c r="Q25" s="353"/>
      <c r="R25" s="360" t="s">
        <v>6</v>
      </c>
      <c r="S25" s="391"/>
      <c r="T25" s="360" t="s">
        <v>6</v>
      </c>
      <c r="U25" s="391"/>
      <c r="V25" s="258" t="s">
        <v>6</v>
      </c>
      <c r="W25" s="208" t="s">
        <v>7</v>
      </c>
      <c r="X25" s="208" t="s">
        <v>6</v>
      </c>
    </row>
    <row r="26" spans="1:24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40" t="e">
        <f>IF(#REF!="MFR",$E$5,"0")</f>
        <v>#REF!</v>
      </c>
      <c r="F26" s="20" t="e">
        <f>IF(#REF!="MFR",$F$5,"0")</f>
        <v>#REF!</v>
      </c>
      <c r="G26" s="211" t="s">
        <v>7</v>
      </c>
      <c r="H26" s="241" t="s">
        <v>7</v>
      </c>
      <c r="I26" s="210" t="s">
        <v>6</v>
      </c>
      <c r="J26" s="357" t="s">
        <v>6</v>
      </c>
      <c r="K26" s="358"/>
      <c r="L26" s="357" t="s">
        <v>6</v>
      </c>
      <c r="M26" s="358"/>
      <c r="N26" s="357" t="s">
        <v>6</v>
      </c>
      <c r="O26" s="358"/>
      <c r="P26" s="357" t="s">
        <v>6</v>
      </c>
      <c r="Q26" s="358"/>
      <c r="R26" s="441" t="s">
        <v>7</v>
      </c>
      <c r="S26" s="452"/>
      <c r="T26" s="441" t="s">
        <v>7</v>
      </c>
      <c r="U26" s="452"/>
      <c r="V26" s="208" t="s">
        <v>7</v>
      </c>
      <c r="W26" s="258" t="s">
        <v>6</v>
      </c>
      <c r="X26" s="258" t="s">
        <v>6</v>
      </c>
    </row>
    <row r="27" spans="1:24" ht="37.5" thickTop="1" thickBot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40" t="e">
        <f>IF(#REF!="MFR",$E$5,"0")</f>
        <v>#REF!</v>
      </c>
      <c r="F27" s="140" t="e">
        <f>IF(#REF!="MFR",$F$5,"0")</f>
        <v>#REF!</v>
      </c>
      <c r="G27" s="211" t="s">
        <v>7</v>
      </c>
      <c r="H27" s="211" t="s">
        <v>6</v>
      </c>
      <c r="I27" s="228" t="s">
        <v>7</v>
      </c>
      <c r="J27" s="353" t="s">
        <v>7</v>
      </c>
      <c r="K27" s="353"/>
      <c r="L27" s="353" t="s">
        <v>7</v>
      </c>
      <c r="M27" s="353"/>
      <c r="N27" s="353" t="s">
        <v>7</v>
      </c>
      <c r="O27" s="353"/>
      <c r="P27" s="353" t="s">
        <v>7</v>
      </c>
      <c r="Q27" s="353"/>
      <c r="R27" s="357" t="s">
        <v>6</v>
      </c>
      <c r="S27" s="358"/>
      <c r="T27" s="357" t="s">
        <v>6</v>
      </c>
      <c r="U27" s="358"/>
      <c r="V27" s="208" t="s">
        <v>6</v>
      </c>
      <c r="W27" s="208" t="s">
        <v>7</v>
      </c>
      <c r="X27" s="208" t="s">
        <v>6</v>
      </c>
    </row>
    <row r="28" spans="1:24" ht="37.5" thickTop="1" thickBot="1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36" t="s">
        <v>6</v>
      </c>
      <c r="H28" s="242" t="s">
        <v>7</v>
      </c>
      <c r="I28" s="241" t="s">
        <v>7</v>
      </c>
      <c r="J28" s="353" t="s">
        <v>6</v>
      </c>
      <c r="K28" s="353"/>
      <c r="L28" s="359" t="s">
        <v>6</v>
      </c>
      <c r="M28" s="359"/>
      <c r="N28" s="393" t="s">
        <v>7</v>
      </c>
      <c r="O28" s="393"/>
      <c r="P28" s="393" t="s">
        <v>7</v>
      </c>
      <c r="Q28" s="393"/>
      <c r="R28" s="342" t="s">
        <v>6</v>
      </c>
      <c r="S28" s="342"/>
      <c r="T28" s="342" t="s">
        <v>6</v>
      </c>
      <c r="U28" s="342"/>
      <c r="V28" s="94" t="s">
        <v>7</v>
      </c>
      <c r="W28" s="209" t="s">
        <v>7</v>
      </c>
      <c r="X28" s="209" t="s">
        <v>7</v>
      </c>
    </row>
    <row r="29" spans="1:24" ht="37.5" thickTop="1" thickBot="1">
      <c r="A29" s="11" t="s">
        <v>4</v>
      </c>
      <c r="B29" s="7">
        <f t="shared" si="1"/>
        <v>42765</v>
      </c>
      <c r="C29" s="12" t="s">
        <v>5</v>
      </c>
      <c r="D29" s="9">
        <f t="shared" si="0"/>
        <v>42769</v>
      </c>
      <c r="E29" s="139" t="e">
        <f>IF(#REF!="MFR",$E$5,"0")</f>
        <v>#REF!</v>
      </c>
      <c r="F29" s="139" t="e">
        <f>IF(#REF!="MFR",$F$5,"0")</f>
        <v>#REF!</v>
      </c>
      <c r="G29" s="228" t="s">
        <v>7</v>
      </c>
      <c r="H29" s="211" t="s">
        <v>6</v>
      </c>
      <c r="I29" s="258" t="s">
        <v>6</v>
      </c>
      <c r="J29" s="353" t="s">
        <v>7</v>
      </c>
      <c r="K29" s="353"/>
      <c r="L29" s="353" t="s">
        <v>7</v>
      </c>
      <c r="M29" s="353"/>
      <c r="N29" s="342" t="s">
        <v>6</v>
      </c>
      <c r="O29" s="342"/>
      <c r="P29" s="342" t="s">
        <v>6</v>
      </c>
      <c r="Q29" s="342"/>
      <c r="R29" s="360" t="s">
        <v>7</v>
      </c>
      <c r="S29" s="391"/>
      <c r="T29" s="360" t="s">
        <v>7</v>
      </c>
      <c r="U29" s="391"/>
      <c r="V29" s="208" t="s">
        <v>7</v>
      </c>
      <c r="W29" s="87" t="s">
        <v>6</v>
      </c>
      <c r="X29" s="87" t="s">
        <v>6</v>
      </c>
    </row>
    <row r="30" spans="1:24" ht="36.75" thickTop="1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29" t="s">
        <v>6</v>
      </c>
      <c r="H30" s="228" t="s">
        <v>7</v>
      </c>
      <c r="I30" s="228" t="s">
        <v>7</v>
      </c>
      <c r="J30" s="342" t="s">
        <v>7</v>
      </c>
      <c r="K30" s="342"/>
      <c r="L30" s="342" t="s">
        <v>7</v>
      </c>
      <c r="M30" s="342"/>
      <c r="N30" s="392" t="s">
        <v>6</v>
      </c>
      <c r="O30" s="392"/>
      <c r="P30" s="392" t="s">
        <v>6</v>
      </c>
      <c r="Q30" s="392"/>
      <c r="R30" s="343" t="s">
        <v>7</v>
      </c>
      <c r="S30" s="423"/>
      <c r="T30" s="343" t="s">
        <v>7</v>
      </c>
      <c r="U30" s="423"/>
      <c r="V30" s="208" t="s">
        <v>7</v>
      </c>
      <c r="W30" s="208" t="s">
        <v>7</v>
      </c>
      <c r="X30" s="208" t="s">
        <v>7</v>
      </c>
    </row>
    <row r="31" spans="1:24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23"/>
      <c r="F31" s="57"/>
      <c r="G31" s="362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447"/>
      <c r="V31" s="212" t="s">
        <v>7</v>
      </c>
      <c r="W31" s="208" t="s">
        <v>7</v>
      </c>
      <c r="X31" s="213" t="s">
        <v>7</v>
      </c>
    </row>
    <row r="32" spans="1:24" ht="36">
      <c r="A32" s="14" t="s">
        <v>4</v>
      </c>
      <c r="B32" s="14">
        <f t="shared" si="1"/>
        <v>42786</v>
      </c>
      <c r="C32" s="14" t="s">
        <v>5</v>
      </c>
      <c r="D32" s="16">
        <f t="shared" si="0"/>
        <v>42790</v>
      </c>
      <c r="E32" s="140" t="e">
        <f>IF(#REF!="MFR",$E$5,"0")</f>
        <v>#REF!</v>
      </c>
      <c r="F32" s="140" t="e">
        <f>IF(#REF!="MFR",$F$5,"0")</f>
        <v>#REF!</v>
      </c>
      <c r="G32" s="229" t="s">
        <v>7</v>
      </c>
      <c r="H32" s="228" t="s">
        <v>7</v>
      </c>
      <c r="I32" s="228" t="s">
        <v>7</v>
      </c>
      <c r="J32" s="342" t="s">
        <v>7</v>
      </c>
      <c r="K32" s="342"/>
      <c r="L32" s="342" t="s">
        <v>7</v>
      </c>
      <c r="M32" s="342"/>
      <c r="N32" s="353" t="s">
        <v>7</v>
      </c>
      <c r="O32" s="353"/>
      <c r="P32" s="353" t="s">
        <v>7</v>
      </c>
      <c r="Q32" s="353"/>
      <c r="R32" s="343" t="s">
        <v>7</v>
      </c>
      <c r="S32" s="423"/>
      <c r="T32" s="343" t="s">
        <v>7</v>
      </c>
      <c r="U32" s="423"/>
      <c r="V32" s="213" t="s">
        <v>7</v>
      </c>
      <c r="W32" s="208" t="s">
        <v>7</v>
      </c>
      <c r="X32" s="213" t="s">
        <v>7</v>
      </c>
    </row>
    <row r="33" spans="1:24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40" t="e">
        <f>IF(#REF!="MFR",$E$5,"0")</f>
        <v>#REF!</v>
      </c>
      <c r="F33" s="140" t="e">
        <f>IF(#REF!="MFR",$F$5,"0")</f>
        <v>#REF!</v>
      </c>
      <c r="G33" s="235" t="s">
        <v>6</v>
      </c>
      <c r="H33" s="228" t="s">
        <v>7</v>
      </c>
      <c r="I33" s="228" t="s">
        <v>6</v>
      </c>
      <c r="J33" s="353" t="s">
        <v>6</v>
      </c>
      <c r="K33" s="353"/>
      <c r="L33" s="353" t="s">
        <v>6</v>
      </c>
      <c r="M33" s="353"/>
      <c r="N33" s="353" t="s">
        <v>7</v>
      </c>
      <c r="O33" s="353"/>
      <c r="P33" s="353" t="s">
        <v>7</v>
      </c>
      <c r="Q33" s="353"/>
      <c r="R33" s="343" t="s">
        <v>6</v>
      </c>
      <c r="S33" s="423"/>
      <c r="T33" s="343" t="s">
        <v>6</v>
      </c>
      <c r="U33" s="423"/>
      <c r="V33" s="208" t="s">
        <v>7</v>
      </c>
      <c r="W33" s="208" t="s">
        <v>6</v>
      </c>
      <c r="X33" s="208" t="s">
        <v>6</v>
      </c>
    </row>
    <row r="34" spans="1:24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40" t="e">
        <f>IF(#REF!="MFR",$E$5,"0")</f>
        <v>#REF!</v>
      </c>
      <c r="F34" s="140" t="e">
        <f>IF(#REF!="MFR",$F$5,"0")</f>
        <v>#REF!</v>
      </c>
      <c r="G34" s="228" t="s">
        <v>7</v>
      </c>
      <c r="H34" s="228" t="s">
        <v>6</v>
      </c>
      <c r="I34" s="211" t="s">
        <v>7</v>
      </c>
      <c r="J34" s="342" t="s">
        <v>7</v>
      </c>
      <c r="K34" s="342"/>
      <c r="L34" s="342" t="s">
        <v>7</v>
      </c>
      <c r="M34" s="342"/>
      <c r="N34" s="353" t="s">
        <v>6</v>
      </c>
      <c r="O34" s="353"/>
      <c r="P34" s="353" t="s">
        <v>6</v>
      </c>
      <c r="Q34" s="353"/>
      <c r="R34" s="343" t="s">
        <v>7</v>
      </c>
      <c r="S34" s="423"/>
      <c r="T34" s="343" t="s">
        <v>7</v>
      </c>
      <c r="U34" s="423"/>
      <c r="V34" s="208" t="s">
        <v>6</v>
      </c>
      <c r="W34" s="208" t="s">
        <v>7</v>
      </c>
      <c r="X34" s="208" t="s">
        <v>6</v>
      </c>
    </row>
    <row r="35" spans="1:24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40" t="e">
        <f>IF(#REF!="MFR",$E$5,"0")</f>
        <v>#REF!</v>
      </c>
      <c r="F35" s="140" t="e">
        <f>IF(#REF!="MFR",$F$5,"0")</f>
        <v>#REF!</v>
      </c>
      <c r="G35" s="228" t="s">
        <v>7</v>
      </c>
      <c r="H35" s="228" t="s">
        <v>7</v>
      </c>
      <c r="I35" s="211" t="s">
        <v>6</v>
      </c>
      <c r="J35" s="351" t="s">
        <v>6</v>
      </c>
      <c r="K35" s="351"/>
      <c r="L35" s="351" t="s">
        <v>6</v>
      </c>
      <c r="M35" s="351"/>
      <c r="N35" s="353" t="s">
        <v>7</v>
      </c>
      <c r="O35" s="353"/>
      <c r="P35" s="353" t="s">
        <v>7</v>
      </c>
      <c r="Q35" s="353"/>
      <c r="R35" s="343" t="s">
        <v>6</v>
      </c>
      <c r="S35" s="423"/>
      <c r="T35" s="343" t="s">
        <v>6</v>
      </c>
      <c r="U35" s="423"/>
      <c r="V35" s="208" t="s">
        <v>7</v>
      </c>
      <c r="W35" s="208" t="s">
        <v>6</v>
      </c>
      <c r="X35" s="208" t="s">
        <v>6</v>
      </c>
    </row>
    <row r="36" spans="1:24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40" t="e">
        <f>IF(#REF!="MFR",$E$5,"0")</f>
        <v>#REF!</v>
      </c>
      <c r="F36" s="140" t="e">
        <f>IF(#REF!="MFR",$F$5,"0")</f>
        <v>#REF!</v>
      </c>
      <c r="G36" s="208" t="s">
        <v>6</v>
      </c>
      <c r="H36" s="228" t="s">
        <v>7</v>
      </c>
      <c r="I36" s="228" t="s">
        <v>7</v>
      </c>
      <c r="J36" s="353" t="s">
        <v>7</v>
      </c>
      <c r="K36" s="360"/>
      <c r="L36" s="353" t="s">
        <v>7</v>
      </c>
      <c r="M36" s="360"/>
      <c r="N36" s="342" t="s">
        <v>6</v>
      </c>
      <c r="O36" s="342"/>
      <c r="P36" s="342" t="s">
        <v>6</v>
      </c>
      <c r="Q36" s="342"/>
      <c r="R36" s="343" t="s">
        <v>7</v>
      </c>
      <c r="S36" s="423"/>
      <c r="T36" s="343" t="s">
        <v>7</v>
      </c>
      <c r="U36" s="423"/>
      <c r="V36" s="208" t="s">
        <v>6</v>
      </c>
      <c r="W36" s="208" t="s">
        <v>7</v>
      </c>
      <c r="X36" s="208" t="s">
        <v>6</v>
      </c>
    </row>
    <row r="37" spans="1:24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40" t="e">
        <f>IF(#REF!="MFR",$E$5,"0")</f>
        <v>#REF!</v>
      </c>
      <c r="F37" s="140" t="e">
        <f>IF(#REF!="MFR",$F$5,"0")</f>
        <v>#REF!</v>
      </c>
      <c r="G37" s="208" t="s">
        <v>7</v>
      </c>
      <c r="H37" s="228" t="s">
        <v>6</v>
      </c>
      <c r="I37" s="228" t="s">
        <v>6</v>
      </c>
      <c r="J37" s="353" t="s">
        <v>7</v>
      </c>
      <c r="K37" s="360"/>
      <c r="L37" s="353" t="s">
        <v>7</v>
      </c>
      <c r="M37" s="360"/>
      <c r="N37" s="342" t="s">
        <v>7</v>
      </c>
      <c r="O37" s="342"/>
      <c r="P37" s="342" t="s">
        <v>7</v>
      </c>
      <c r="Q37" s="342"/>
      <c r="R37" s="343" t="s">
        <v>6</v>
      </c>
      <c r="S37" s="423"/>
      <c r="T37" s="343" t="s">
        <v>6</v>
      </c>
      <c r="U37" s="423"/>
      <c r="V37" s="208" t="s">
        <v>7</v>
      </c>
      <c r="W37" s="208" t="s">
        <v>6</v>
      </c>
      <c r="X37" s="208" t="s">
        <v>6</v>
      </c>
    </row>
    <row r="38" spans="1:24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07" t="s">
        <v>6</v>
      </c>
      <c r="H38" s="229" t="s">
        <v>7</v>
      </c>
      <c r="I38" s="20" t="s">
        <v>7</v>
      </c>
      <c r="J38" s="342" t="s">
        <v>6</v>
      </c>
      <c r="K38" s="342"/>
      <c r="L38" s="342" t="s">
        <v>6</v>
      </c>
      <c r="M38" s="342"/>
      <c r="N38" s="342" t="s">
        <v>6</v>
      </c>
      <c r="O38" s="342"/>
      <c r="P38" s="342" t="s">
        <v>6</v>
      </c>
      <c r="Q38" s="342"/>
      <c r="R38" s="343" t="s">
        <v>7</v>
      </c>
      <c r="S38" s="423"/>
      <c r="T38" s="343" t="s">
        <v>7</v>
      </c>
      <c r="U38" s="423"/>
      <c r="V38" s="110" t="s">
        <v>7</v>
      </c>
      <c r="W38" s="207" t="s">
        <v>7</v>
      </c>
      <c r="X38" s="207" t="s">
        <v>7</v>
      </c>
    </row>
    <row r="39" spans="1:24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/>
      <c r="F39"/>
      <c r="G39" s="448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50"/>
      <c r="V39" s="212" t="s">
        <v>7</v>
      </c>
      <c r="W39" s="207" t="s">
        <v>7</v>
      </c>
      <c r="X39" s="213" t="s">
        <v>7</v>
      </c>
    </row>
    <row r="40" spans="1:24" ht="36">
      <c r="A40" s="14" t="s">
        <v>4</v>
      </c>
      <c r="B40" s="14">
        <f t="shared" si="1"/>
        <v>42842</v>
      </c>
      <c r="C40" s="14" t="s">
        <v>5</v>
      </c>
      <c r="D40" s="16">
        <f t="shared" si="0"/>
        <v>42846</v>
      </c>
      <c r="E40" s="140" t="e">
        <f>IF(#REF!="MFR",$E$5,"0")</f>
        <v>#REF!</v>
      </c>
      <c r="F40" s="140" t="e">
        <f>IF(#REF!="MFR",$F$5,"0")</f>
        <v>#REF!</v>
      </c>
      <c r="G40" s="208" t="s">
        <v>7</v>
      </c>
      <c r="H40" s="211" t="s">
        <v>7</v>
      </c>
      <c r="I40" s="211" t="s">
        <v>7</v>
      </c>
      <c r="J40" s="360" t="s">
        <v>7</v>
      </c>
      <c r="K40" s="361"/>
      <c r="L40" s="360" t="s">
        <v>7</v>
      </c>
      <c r="M40" s="361"/>
      <c r="N40" s="360" t="s">
        <v>7</v>
      </c>
      <c r="O40" s="391"/>
      <c r="P40" s="360" t="s">
        <v>7</v>
      </c>
      <c r="Q40" s="391"/>
      <c r="R40" s="360" t="s">
        <v>7</v>
      </c>
      <c r="S40" s="391"/>
      <c r="T40" s="360" t="s">
        <v>7</v>
      </c>
      <c r="U40" s="391"/>
      <c r="V40" s="213" t="s">
        <v>7</v>
      </c>
      <c r="W40" s="207" t="s">
        <v>7</v>
      </c>
      <c r="X40" s="213" t="s">
        <v>7</v>
      </c>
    </row>
    <row r="41" spans="1:24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40" t="e">
        <f>IF(#REF!="MFR",$E$5,"0")</f>
        <v>#REF!</v>
      </c>
      <c r="F41" s="140" t="e">
        <f>IF(#REF!="MFR",$F$5,"0")</f>
        <v>#REF!</v>
      </c>
      <c r="G41" s="208" t="s">
        <v>7</v>
      </c>
      <c r="H41" s="228" t="s">
        <v>7</v>
      </c>
      <c r="I41" s="228" t="s">
        <v>7</v>
      </c>
      <c r="J41" s="344" t="s">
        <v>7</v>
      </c>
      <c r="K41" s="344"/>
      <c r="L41" s="344" t="s">
        <v>7</v>
      </c>
      <c r="M41" s="344"/>
      <c r="N41" s="352" t="s">
        <v>6</v>
      </c>
      <c r="O41" s="390"/>
      <c r="P41" s="352" t="s">
        <v>6</v>
      </c>
      <c r="Q41" s="390"/>
      <c r="R41" s="343" t="s">
        <v>6</v>
      </c>
      <c r="S41" s="423"/>
      <c r="T41" s="343" t="s">
        <v>6</v>
      </c>
      <c r="U41" s="423"/>
      <c r="V41" s="208" t="s">
        <v>6</v>
      </c>
      <c r="W41" s="208" t="s">
        <v>7</v>
      </c>
      <c r="X41" s="208" t="s">
        <v>6</v>
      </c>
    </row>
    <row r="42" spans="1:24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40" t="e">
        <f>IF(#REF!="MFR",$E$5,"0")</f>
        <v>#REF!</v>
      </c>
      <c r="F42" s="140" t="e">
        <f>IF(#REF!="MFR",$F$5,"0")</f>
        <v>#REF!</v>
      </c>
      <c r="G42" s="208" t="s">
        <v>7</v>
      </c>
      <c r="H42" s="210" t="s">
        <v>6</v>
      </c>
      <c r="I42" s="227" t="s">
        <v>6</v>
      </c>
      <c r="J42" s="351" t="s">
        <v>6</v>
      </c>
      <c r="K42" s="352"/>
      <c r="L42" s="351" t="s">
        <v>6</v>
      </c>
      <c r="M42" s="352"/>
      <c r="N42" s="394" t="s">
        <v>7</v>
      </c>
      <c r="O42" s="395"/>
      <c r="P42" s="394" t="s">
        <v>7</v>
      </c>
      <c r="Q42" s="395"/>
      <c r="R42" s="352" t="s">
        <v>7</v>
      </c>
      <c r="S42" s="390"/>
      <c r="T42" s="352" t="s">
        <v>7</v>
      </c>
      <c r="U42" s="390"/>
      <c r="V42" s="109" t="s">
        <v>7</v>
      </c>
      <c r="W42" s="110" t="s">
        <v>6</v>
      </c>
      <c r="X42" s="110" t="s">
        <v>6</v>
      </c>
    </row>
    <row r="43" spans="1:24" ht="36">
      <c r="A43" s="11" t="s">
        <v>4</v>
      </c>
      <c r="B43" s="7">
        <f t="shared" si="1"/>
        <v>42863</v>
      </c>
      <c r="C43" s="12" t="s">
        <v>5</v>
      </c>
      <c r="D43" s="9">
        <f t="shared" si="0"/>
        <v>42867</v>
      </c>
      <c r="E43" s="140" t="e">
        <f>IF(#REF!="MFR",$E$5,"0")</f>
        <v>#REF!</v>
      </c>
      <c r="F43" s="140" t="e">
        <f>IF(#REF!="MFR",$F$5,"0")</f>
        <v>#REF!</v>
      </c>
      <c r="G43" s="208" t="s">
        <v>6</v>
      </c>
      <c r="H43" s="211" t="s">
        <v>7</v>
      </c>
      <c r="I43" s="227" t="s">
        <v>7</v>
      </c>
      <c r="J43" s="351" t="s">
        <v>7</v>
      </c>
      <c r="K43" s="352"/>
      <c r="L43" s="351" t="s">
        <v>7</v>
      </c>
      <c r="M43" s="352"/>
      <c r="N43" s="396"/>
      <c r="O43" s="397"/>
      <c r="P43" s="396"/>
      <c r="Q43" s="397"/>
      <c r="R43" s="352" t="s">
        <v>6</v>
      </c>
      <c r="S43" s="390"/>
      <c r="T43" s="352" t="s">
        <v>6</v>
      </c>
      <c r="U43" s="390"/>
      <c r="V43" s="109" t="s">
        <v>7</v>
      </c>
      <c r="W43" s="110" t="s">
        <v>7</v>
      </c>
      <c r="X43" s="110" t="s">
        <v>6</v>
      </c>
    </row>
    <row r="44" spans="1:24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40" t="e">
        <f>IF(#REF!="MFR",$E$5,"0")</f>
        <v>#REF!</v>
      </c>
      <c r="F44" s="140" t="e">
        <f>IF(#REF!="MFR",$F$5,"0")</f>
        <v>#REF!</v>
      </c>
      <c r="G44" s="208" t="s">
        <v>7</v>
      </c>
      <c r="H44" s="240" t="s">
        <v>6</v>
      </c>
      <c r="I44" s="227" t="s">
        <v>6</v>
      </c>
      <c r="J44" s="351" t="s">
        <v>6</v>
      </c>
      <c r="K44" s="352"/>
      <c r="L44" s="351" t="s">
        <v>6</v>
      </c>
      <c r="M44" s="352"/>
      <c r="N44" s="375"/>
      <c r="O44" s="398"/>
      <c r="P44" s="375"/>
      <c r="Q44" s="398"/>
      <c r="R44" s="343" t="s">
        <v>6</v>
      </c>
      <c r="S44" s="423"/>
      <c r="T44" s="343" t="s">
        <v>6</v>
      </c>
      <c r="U44" s="423"/>
      <c r="V44" s="109" t="s">
        <v>7</v>
      </c>
      <c r="W44" s="88" t="s">
        <v>6</v>
      </c>
      <c r="X44" s="88" t="s">
        <v>6</v>
      </c>
    </row>
    <row r="45" spans="1:24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40" t="e">
        <f>IF(#REF!="MFR",$E$5,"0")</f>
        <v>#REF!</v>
      </c>
      <c r="F45" s="140" t="e">
        <f>IF(#REF!="MFR",$F$5,"0")</f>
        <v>#REF!</v>
      </c>
      <c r="G45" s="213" t="s">
        <v>7</v>
      </c>
      <c r="H45" s="228" t="s">
        <v>6</v>
      </c>
      <c r="I45" s="230" t="s">
        <v>7</v>
      </c>
      <c r="J45" s="351" t="s">
        <v>7</v>
      </c>
      <c r="K45" s="352"/>
      <c r="L45" s="351" t="s">
        <v>7</v>
      </c>
      <c r="M45" s="352"/>
      <c r="N45" s="352" t="s">
        <v>6</v>
      </c>
      <c r="O45" s="390"/>
      <c r="P45" s="352" t="s">
        <v>6</v>
      </c>
      <c r="Q45" s="390"/>
      <c r="R45" s="343" t="s">
        <v>7</v>
      </c>
      <c r="S45" s="423"/>
      <c r="T45" s="343" t="s">
        <v>7</v>
      </c>
      <c r="U45" s="423"/>
      <c r="V45" s="109" t="s">
        <v>6</v>
      </c>
      <c r="W45" s="110" t="s">
        <v>7</v>
      </c>
      <c r="X45" s="110" t="s">
        <v>6</v>
      </c>
    </row>
    <row r="46" spans="1:24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140" t="e">
        <f>IF(#REF!="MFR",$E$5,"0")</f>
        <v>#REF!</v>
      </c>
      <c r="F46" s="140" t="e">
        <f>IF(#REF!="MFR",$F$5,"0")</f>
        <v>#REF!</v>
      </c>
      <c r="G46" s="208" t="s">
        <v>6</v>
      </c>
      <c r="H46" s="228" t="s">
        <v>7</v>
      </c>
      <c r="I46" s="230" t="s">
        <v>6</v>
      </c>
      <c r="J46" s="342" t="s">
        <v>6</v>
      </c>
      <c r="K46" s="343"/>
      <c r="L46" s="342" t="s">
        <v>6</v>
      </c>
      <c r="M46" s="343"/>
      <c r="N46" s="342" t="s">
        <v>7</v>
      </c>
      <c r="O46" s="342"/>
      <c r="P46" s="342" t="s">
        <v>7</v>
      </c>
      <c r="Q46" s="342"/>
      <c r="R46" s="343" t="s">
        <v>6</v>
      </c>
      <c r="S46" s="423"/>
      <c r="T46" s="343" t="s">
        <v>6</v>
      </c>
      <c r="U46" s="423"/>
      <c r="V46" s="109" t="s">
        <v>7</v>
      </c>
      <c r="W46" s="109" t="s">
        <v>7</v>
      </c>
      <c r="X46" s="109" t="s">
        <v>7</v>
      </c>
    </row>
    <row r="47" spans="1:24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40" t="e">
        <f>IF(#REF!="MFR",$E$5,"0")</f>
        <v>#REF!</v>
      </c>
      <c r="F47" s="140" t="e">
        <f>IF(#REF!="MFR",$F$5,"0")</f>
        <v>#REF!</v>
      </c>
      <c r="G47" s="208" t="s">
        <v>7</v>
      </c>
      <c r="H47" s="228" t="s">
        <v>6</v>
      </c>
      <c r="I47" s="230" t="s">
        <v>7</v>
      </c>
      <c r="J47" s="342" t="s">
        <v>7</v>
      </c>
      <c r="K47" s="343"/>
      <c r="L47" s="342" t="s">
        <v>7</v>
      </c>
      <c r="M47" s="343"/>
      <c r="N47" s="342" t="s">
        <v>6</v>
      </c>
      <c r="O47" s="342"/>
      <c r="P47" s="342" t="s">
        <v>6</v>
      </c>
      <c r="Q47" s="342"/>
      <c r="R47" s="343" t="s">
        <v>7</v>
      </c>
      <c r="S47" s="423"/>
      <c r="T47" s="343" t="s">
        <v>7</v>
      </c>
      <c r="U47" s="423"/>
      <c r="V47" s="109" t="s">
        <v>7</v>
      </c>
      <c r="W47" s="109" t="s">
        <v>7</v>
      </c>
      <c r="X47" s="109" t="s">
        <v>7</v>
      </c>
    </row>
    <row r="48" spans="1:24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40" t="e">
        <f>IF(#REF!="MFR",$E$5,"0")</f>
        <v>#REF!</v>
      </c>
      <c r="F48" s="140" t="e">
        <f>IF(#REF!="MFR",$F$5,"0")</f>
        <v>#REF!</v>
      </c>
      <c r="G48" s="87" t="s">
        <v>6</v>
      </c>
      <c r="H48" s="211" t="s">
        <v>7</v>
      </c>
      <c r="I48" s="211" t="s">
        <v>7</v>
      </c>
      <c r="J48" s="342" t="s">
        <v>6</v>
      </c>
      <c r="K48" s="343"/>
      <c r="L48" s="342" t="s">
        <v>6</v>
      </c>
      <c r="M48" s="343"/>
      <c r="N48" s="342" t="s">
        <v>7</v>
      </c>
      <c r="O48" s="342"/>
      <c r="P48" s="342" t="s">
        <v>7</v>
      </c>
      <c r="Q48" s="342"/>
      <c r="R48" s="343" t="s">
        <v>6</v>
      </c>
      <c r="S48" s="423"/>
      <c r="T48" s="343" t="s">
        <v>6</v>
      </c>
      <c r="U48" s="423"/>
      <c r="V48" s="109" t="s">
        <v>6</v>
      </c>
      <c r="W48" s="109" t="s">
        <v>7</v>
      </c>
      <c r="X48" s="109" t="s">
        <v>7</v>
      </c>
    </row>
    <row r="49" spans="1:24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40" t="e">
        <f>IF(#REF!="MFR",$E$5,"0")</f>
        <v>#REF!</v>
      </c>
      <c r="F49" s="140" t="e">
        <f>IF(#REF!="MFR",$F$5,"0")</f>
        <v>#REF!</v>
      </c>
      <c r="G49" s="207" t="s">
        <v>7</v>
      </c>
      <c r="H49" s="211" t="s">
        <v>6</v>
      </c>
      <c r="I49" s="230" t="s">
        <v>7</v>
      </c>
      <c r="J49" s="344" t="s">
        <v>7</v>
      </c>
      <c r="K49" s="344"/>
      <c r="L49" s="344" t="s">
        <v>7</v>
      </c>
      <c r="M49" s="344"/>
      <c r="N49" s="342" t="s">
        <v>6</v>
      </c>
      <c r="O49" s="342"/>
      <c r="P49" s="342" t="s">
        <v>6</v>
      </c>
      <c r="Q49" s="342"/>
      <c r="R49" s="343" t="s">
        <v>6</v>
      </c>
      <c r="S49" s="423"/>
      <c r="T49" s="343" t="s">
        <v>6</v>
      </c>
      <c r="U49" s="423"/>
      <c r="V49" s="109" t="s">
        <v>7</v>
      </c>
      <c r="W49" s="109" t="s">
        <v>7</v>
      </c>
      <c r="X49" s="109" t="s">
        <v>7</v>
      </c>
    </row>
    <row r="50" spans="1:24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255"/>
      <c r="F50" s="255"/>
      <c r="G50" s="213" t="s">
        <v>7</v>
      </c>
      <c r="H50" s="228" t="s">
        <v>7</v>
      </c>
      <c r="I50" s="245" t="s">
        <v>6</v>
      </c>
      <c r="J50" s="364" t="s">
        <v>7</v>
      </c>
      <c r="K50" s="365"/>
      <c r="L50" s="364" t="s">
        <v>7</v>
      </c>
      <c r="M50" s="365"/>
      <c r="N50" s="364" t="s">
        <v>6</v>
      </c>
      <c r="O50" s="406"/>
      <c r="P50" s="364" t="s">
        <v>6</v>
      </c>
      <c r="Q50" s="406"/>
      <c r="R50" s="364" t="s">
        <v>7</v>
      </c>
      <c r="S50" s="406"/>
      <c r="T50" s="364" t="s">
        <v>7</v>
      </c>
      <c r="U50" s="406"/>
      <c r="V50" s="212" t="s">
        <v>7</v>
      </c>
      <c r="W50" s="109" t="s">
        <v>7</v>
      </c>
      <c r="X50" s="109" t="s">
        <v>7</v>
      </c>
    </row>
    <row r="51" spans="1:24" ht="36">
      <c r="A51" s="11" t="s">
        <v>4</v>
      </c>
      <c r="B51" s="7">
        <f>B50+7</f>
        <v>42919</v>
      </c>
      <c r="C51" s="12" t="s">
        <v>5</v>
      </c>
      <c r="D51" s="9">
        <f t="shared" si="0"/>
        <v>42923</v>
      </c>
      <c r="E51" s="255"/>
      <c r="F51" s="255"/>
      <c r="G51" s="208"/>
      <c r="H51" s="208"/>
      <c r="I51" s="109"/>
      <c r="J51" s="355"/>
      <c r="K51" s="356"/>
      <c r="L51" s="355"/>
      <c r="M51" s="356"/>
      <c r="N51" s="343"/>
      <c r="O51" s="423"/>
      <c r="P51" s="343"/>
      <c r="Q51" s="423"/>
      <c r="R51" s="343"/>
      <c r="S51" s="423"/>
      <c r="T51" s="343"/>
      <c r="U51" s="423"/>
      <c r="V51" s="208"/>
      <c r="W51" s="213"/>
      <c r="X51" s="213"/>
    </row>
    <row r="52" spans="1:24" ht="57" customHeight="1">
      <c r="A52" s="24" t="s">
        <v>4</v>
      </c>
      <c r="B52" s="25">
        <f>B51+7</f>
        <v>42926</v>
      </c>
      <c r="C52" s="26"/>
      <c r="D52" s="27">
        <f>D53-7</f>
        <v>42972</v>
      </c>
      <c r="E52" s="255"/>
      <c r="F52" s="255"/>
      <c r="G52" s="208"/>
      <c r="H52" s="208"/>
      <c r="I52" s="109"/>
      <c r="J52" s="355"/>
      <c r="K52" s="356"/>
      <c r="L52" s="355"/>
      <c r="M52" s="356"/>
      <c r="N52" s="343"/>
      <c r="O52" s="423"/>
      <c r="P52" s="343"/>
      <c r="Q52" s="423"/>
      <c r="R52" s="343"/>
      <c r="S52" s="423"/>
      <c r="T52" s="343"/>
      <c r="U52" s="423"/>
      <c r="V52" s="208"/>
      <c r="W52" s="213"/>
      <c r="X52" s="213"/>
    </row>
    <row r="53" spans="1:24" ht="36">
      <c r="A53" s="11" t="s">
        <v>4</v>
      </c>
      <c r="B53" s="7">
        <f>B51+56</f>
        <v>42975</v>
      </c>
      <c r="C53" s="12" t="s">
        <v>5</v>
      </c>
      <c r="D53" s="9">
        <f t="shared" si="0"/>
        <v>42979</v>
      </c>
      <c r="E53" s="31"/>
      <c r="F53" s="30"/>
      <c r="G53" s="233"/>
      <c r="H53" s="233"/>
      <c r="I53" s="243"/>
      <c r="J53" s="355"/>
      <c r="K53" s="356"/>
      <c r="L53" s="355"/>
      <c r="M53" s="356"/>
      <c r="N53" s="343"/>
      <c r="O53" s="423"/>
      <c r="P53" s="343"/>
      <c r="Q53" s="423"/>
      <c r="R53" s="343"/>
      <c r="S53" s="423"/>
      <c r="T53" s="343"/>
      <c r="U53" s="423"/>
      <c r="V53" s="233"/>
      <c r="W53" s="243"/>
      <c r="X53" s="243"/>
    </row>
    <row r="54" spans="1:24" ht="36">
      <c r="A54" s="28"/>
      <c r="B54" s="29"/>
      <c r="C54" s="28"/>
      <c r="D54" s="29"/>
      <c r="E54" s="31"/>
      <c r="F54" s="30"/>
      <c r="G54" s="30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31"/>
      <c r="X54" s="31"/>
    </row>
    <row r="55" spans="1:24" ht="36">
      <c r="A55" s="28"/>
      <c r="B55" s="29"/>
      <c r="C55" s="28"/>
      <c r="D55" s="29"/>
      <c r="E55" s="31"/>
      <c r="F55" s="30"/>
      <c r="G55" s="30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  <c r="W55" s="31"/>
      <c r="X55" s="31"/>
    </row>
    <row r="56" spans="1:24">
      <c r="A56" s="28"/>
      <c r="B56" s="279" t="s">
        <v>8</v>
      </c>
      <c r="C56" s="279"/>
      <c r="D56" s="279"/>
      <c r="V56" s="32"/>
    </row>
    <row r="57" spans="1:24" ht="27" thickBot="1">
      <c r="A57" s="28"/>
      <c r="B57" s="29"/>
      <c r="C57" s="28"/>
      <c r="E57" s="1"/>
      <c r="F57" s="34"/>
      <c r="G57" s="34"/>
      <c r="H57" s="34"/>
      <c r="I57" s="1"/>
    </row>
    <row r="58" spans="1:24" ht="36">
      <c r="A58" s="28"/>
      <c r="B58" s="35" t="s">
        <v>6</v>
      </c>
      <c r="C58" s="161" t="s">
        <v>9</v>
      </c>
      <c r="D58" s="37"/>
      <c r="E58" s="142"/>
      <c r="F58" s="38" t="s">
        <v>10</v>
      </c>
      <c r="G58" s="38"/>
      <c r="H58" s="38"/>
      <c r="J58" s="121"/>
      <c r="K58" s="121"/>
      <c r="L58" s="121"/>
      <c r="M58" s="121"/>
      <c r="N58" s="1"/>
      <c r="O58" s="1"/>
      <c r="P58" s="1"/>
      <c r="Q58" s="1"/>
      <c r="R58" s="40"/>
      <c r="S58" s="40"/>
      <c r="T58" s="40"/>
      <c r="U58" s="40"/>
      <c r="V58" s="37"/>
      <c r="W58" s="1"/>
      <c r="X58" s="1"/>
    </row>
    <row r="59" spans="1:24" ht="36">
      <c r="B59" s="141" t="s">
        <v>7</v>
      </c>
      <c r="C59" s="162" t="s">
        <v>11</v>
      </c>
      <c r="D59" s="40"/>
      <c r="V59" s="37"/>
    </row>
    <row r="60" spans="1:24" ht="41.25" customHeight="1">
      <c r="B60" s="42"/>
      <c r="C60" s="163" t="s">
        <v>16</v>
      </c>
      <c r="D60" s="40"/>
      <c r="E60" s="2"/>
      <c r="F60" s="41"/>
      <c r="G60" s="41"/>
      <c r="H60" s="41"/>
      <c r="J60" s="37"/>
      <c r="K60" s="37"/>
      <c r="L60" s="37"/>
      <c r="M60" s="37"/>
      <c r="N60" s="37"/>
      <c r="O60" s="37"/>
      <c r="P60" s="37"/>
      <c r="Q60" s="37"/>
      <c r="V60" s="37"/>
      <c r="W60" s="37"/>
      <c r="X60" s="37"/>
    </row>
    <row r="61" spans="1:24" ht="36">
      <c r="B61" s="182" t="s">
        <v>123</v>
      </c>
      <c r="C61" s="457" t="s">
        <v>124</v>
      </c>
      <c r="D61" s="458"/>
      <c r="E61" s="40"/>
      <c r="F61" s="43"/>
      <c r="G61" s="41"/>
      <c r="H61" s="41"/>
      <c r="J61" s="40"/>
      <c r="K61" s="40"/>
      <c r="L61" s="40"/>
      <c r="M61" s="40"/>
      <c r="N61" s="40"/>
      <c r="O61" s="40"/>
      <c r="P61" s="40"/>
      <c r="Q61" s="40"/>
      <c r="R61" s="1"/>
      <c r="S61" s="1"/>
      <c r="T61" s="1"/>
      <c r="U61" s="1"/>
      <c r="V61" s="40"/>
      <c r="W61" s="40"/>
      <c r="X61" s="40"/>
    </row>
    <row r="62" spans="1:24">
      <c r="A62" s="28"/>
      <c r="E62" s="1"/>
      <c r="F62" s="34"/>
      <c r="G62" s="43"/>
      <c r="H62" s="43"/>
      <c r="J62" s="40"/>
      <c r="K62" s="40"/>
      <c r="L62" s="40"/>
      <c r="M62" s="40"/>
      <c r="N62" s="40"/>
      <c r="O62" s="40"/>
      <c r="P62" s="40"/>
      <c r="Q62" s="40"/>
      <c r="R62" s="1"/>
      <c r="S62" s="1"/>
      <c r="T62" s="1"/>
      <c r="U62" s="1"/>
      <c r="V62" s="37"/>
      <c r="W62" s="37"/>
      <c r="X62" s="37"/>
    </row>
    <row r="63" spans="1:24">
      <c r="A63" s="44"/>
      <c r="J63" s="37"/>
      <c r="K63" s="37"/>
      <c r="L63" s="37"/>
      <c r="M63" s="37"/>
      <c r="N63" s="40"/>
      <c r="O63" s="40"/>
      <c r="P63" s="40"/>
      <c r="Q63" s="40"/>
      <c r="R63" s="40"/>
      <c r="S63" s="40"/>
      <c r="T63" s="40"/>
      <c r="U63" s="40"/>
      <c r="V63" s="37"/>
      <c r="W63" s="37"/>
      <c r="X63" s="37"/>
    </row>
    <row r="64" spans="1:24">
      <c r="A64" s="28"/>
      <c r="G64" s="34"/>
      <c r="H64" s="34"/>
      <c r="J64" s="37"/>
      <c r="K64" s="40"/>
      <c r="L64" s="37"/>
      <c r="M64" s="40"/>
      <c r="N64" s="40"/>
      <c r="O64" s="40"/>
      <c r="P64" s="40"/>
      <c r="Q64" s="40"/>
      <c r="R64" s="40"/>
      <c r="S64" s="40"/>
      <c r="T64" s="40"/>
      <c r="U64" s="40"/>
      <c r="V64" s="37"/>
      <c r="W64" s="37"/>
      <c r="X64" s="37"/>
    </row>
    <row r="65" spans="1:24">
      <c r="A65" s="28"/>
      <c r="B65" s="281" t="s">
        <v>12</v>
      </c>
      <c r="C65" s="282"/>
      <c r="D65" s="282"/>
      <c r="E65" s="58"/>
      <c r="F65" s="45"/>
      <c r="G65" s="172"/>
      <c r="H65" s="47"/>
      <c r="J65" s="37"/>
      <c r="K65" s="124"/>
      <c r="L65" s="37"/>
      <c r="M65" s="124"/>
      <c r="N65" s="124"/>
      <c r="O65" s="124"/>
      <c r="P65" s="124"/>
      <c r="Q65" s="124"/>
      <c r="R65" s="40"/>
      <c r="S65" s="40"/>
      <c r="T65" s="40"/>
      <c r="U65" s="40"/>
      <c r="V65" s="37"/>
      <c r="W65" s="37"/>
      <c r="X65" s="37"/>
    </row>
    <row r="66" spans="1:24">
      <c r="A66" s="28"/>
      <c r="B66" s="46" t="s">
        <v>13</v>
      </c>
      <c r="C66" s="28"/>
      <c r="D66" s="29"/>
      <c r="E66" s="48"/>
      <c r="F66" s="47"/>
      <c r="G66" s="173"/>
      <c r="H66" s="47"/>
      <c r="J66" s="37"/>
      <c r="K66" s="124"/>
      <c r="L66" s="37"/>
      <c r="M66" s="124"/>
      <c r="N66" s="124"/>
      <c r="O66" s="124"/>
      <c r="P66" s="124"/>
      <c r="Q66" s="124"/>
      <c r="R66" s="124"/>
      <c r="S66" s="124"/>
      <c r="T66" s="124"/>
      <c r="U66" s="124"/>
      <c r="V66" s="37"/>
      <c r="W66" s="37"/>
      <c r="X66" s="37"/>
    </row>
    <row r="67" spans="1:24">
      <c r="A67" s="28"/>
      <c r="B67" s="46" t="s">
        <v>14</v>
      </c>
      <c r="C67" s="28"/>
      <c r="D67" s="29"/>
      <c r="E67" s="48"/>
      <c r="F67" s="47"/>
      <c r="G67" s="174"/>
      <c r="H67" s="126"/>
      <c r="J67" s="2"/>
      <c r="K67" s="124"/>
      <c r="L67" s="2"/>
      <c r="M67" s="124"/>
      <c r="N67" s="124"/>
      <c r="O67" s="124"/>
      <c r="P67" s="124"/>
      <c r="Q67" s="124"/>
      <c r="R67" s="124"/>
      <c r="S67" s="124"/>
      <c r="T67" s="124"/>
      <c r="U67" s="124"/>
      <c r="V67" s="37"/>
      <c r="W67" s="37"/>
      <c r="X67" s="37"/>
    </row>
    <row r="68" spans="1:24">
      <c r="A68" s="28"/>
      <c r="B68" s="49" t="s">
        <v>15</v>
      </c>
      <c r="C68" s="50"/>
      <c r="D68" s="51"/>
      <c r="E68" s="61"/>
      <c r="F68" s="52"/>
      <c r="G68" s="175"/>
      <c r="H68" s="47"/>
      <c r="J68" s="2"/>
      <c r="K68" s="124"/>
      <c r="L68" s="2"/>
      <c r="M68" s="124"/>
      <c r="N68" s="124"/>
      <c r="O68" s="124"/>
      <c r="P68" s="124"/>
      <c r="Q68" s="124"/>
      <c r="R68" s="124"/>
      <c r="S68" s="124"/>
      <c r="T68" s="124"/>
      <c r="U68" s="124"/>
      <c r="V68" s="37"/>
      <c r="W68" s="37"/>
      <c r="X68" s="37"/>
    </row>
    <row r="69" spans="1:24">
      <c r="A69" s="28"/>
      <c r="G69" s="47"/>
      <c r="H69" s="47"/>
      <c r="J69" s="2"/>
      <c r="K69" s="124"/>
      <c r="L69" s="2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24">
      <c r="A70" s="28"/>
      <c r="G70" s="47"/>
      <c r="H70" s="47"/>
      <c r="R70" s="124"/>
      <c r="S70" s="124"/>
      <c r="T70" s="124"/>
      <c r="U70" s="124"/>
    </row>
    <row r="71" spans="1:24">
      <c r="A71" s="28"/>
      <c r="E71" s="1"/>
      <c r="F71" s="1"/>
    </row>
    <row r="72" spans="1:24">
      <c r="A72" s="28"/>
      <c r="E72" s="1"/>
      <c r="F72" s="1"/>
    </row>
    <row r="73" spans="1:24">
      <c r="A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28"/>
      <c r="B74" s="29"/>
      <c r="C74" s="28"/>
      <c r="D74" s="2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28"/>
      <c r="B75" s="29"/>
      <c r="C75" s="28"/>
      <c r="D75" s="2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28"/>
      <c r="B76" s="29"/>
      <c r="C76" s="28"/>
      <c r="D76" s="2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28"/>
      <c r="B77" s="29"/>
      <c r="C77" s="28"/>
      <c r="D77" s="2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28"/>
      <c r="B78" s="29"/>
      <c r="C78" s="28"/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28"/>
      <c r="B79" s="29"/>
      <c r="C79" s="28"/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28"/>
      <c r="B80" s="29"/>
      <c r="C80" s="28"/>
      <c r="D80" s="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28"/>
      <c r="B81" s="29"/>
      <c r="C81" s="28"/>
      <c r="D81" s="2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28"/>
      <c r="B82" s="29"/>
      <c r="C82" s="28"/>
      <c r="D82" s="2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28"/>
      <c r="B83" s="29"/>
      <c r="C83" s="28"/>
      <c r="D83" s="2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28"/>
      <c r="B84" s="29"/>
      <c r="C84" s="28"/>
      <c r="D84" s="2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28"/>
      <c r="B85" s="29"/>
      <c r="C85" s="28"/>
      <c r="D85" s="2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28"/>
      <c r="B86" s="29"/>
      <c r="C86" s="28"/>
      <c r="D86" s="2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28"/>
      <c r="B87" s="29"/>
      <c r="C87" s="28"/>
      <c r="D87" s="2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28"/>
      <c r="B88" s="29"/>
      <c r="C88" s="28"/>
      <c r="D88" s="2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28"/>
      <c r="B89" s="29"/>
      <c r="C89" s="28"/>
      <c r="D89" s="2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28"/>
      <c r="B90" s="29"/>
      <c r="C90" s="28"/>
      <c r="D90" s="2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28"/>
      <c r="B91" s="29"/>
      <c r="C91" s="28"/>
      <c r="D91" s="2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28"/>
      <c r="B92" s="29"/>
      <c r="C92" s="28"/>
      <c r="D92" s="2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28"/>
      <c r="B93" s="29"/>
      <c r="C93" s="28"/>
      <c r="D93" s="2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28"/>
      <c r="B94" s="29"/>
      <c r="C94" s="28"/>
      <c r="D94" s="2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28"/>
      <c r="B95" s="29"/>
      <c r="C95" s="28"/>
      <c r="D95" s="2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28"/>
      <c r="B96" s="29"/>
      <c r="C96" s="28"/>
      <c r="D96" s="2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28"/>
      <c r="B97" s="29"/>
      <c r="C97" s="28"/>
      <c r="D97" s="2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28"/>
      <c r="B98" s="29"/>
      <c r="C98" s="28"/>
      <c r="D98" s="2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28"/>
      <c r="B99" s="29"/>
      <c r="C99" s="28"/>
      <c r="D99" s="2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28"/>
      <c r="B100" s="29"/>
      <c r="C100" s="28"/>
      <c r="D100" s="2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28"/>
      <c r="B101" s="29"/>
      <c r="C101" s="28"/>
      <c r="D101" s="2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28"/>
      <c r="B102" s="29"/>
      <c r="C102" s="28"/>
      <c r="D102" s="2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28"/>
      <c r="B103" s="29"/>
      <c r="C103" s="28"/>
      <c r="D103" s="2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28"/>
      <c r="B104" s="29"/>
      <c r="C104" s="28"/>
      <c r="D104" s="2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28"/>
      <c r="B105" s="29"/>
      <c r="C105" s="28"/>
      <c r="D105" s="2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28"/>
      <c r="B106" s="29"/>
      <c r="C106" s="28"/>
      <c r="D106" s="2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B107" s="5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B108" s="5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B109" s="5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B110" s="5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B111" s="5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B112" s="5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B113" s="5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B114" s="5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B115" s="5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B116" s="5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B117" s="5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/>
      <c r="B118" s="5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/>
      <c r="B119" s="5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/>
      <c r="B120" s="5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/>
      <c r="B121" s="5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/>
      <c r="B122" s="5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/>
      <c r="B123" s="5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/>
      <c r="B124" s="5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</sheetData>
  <mergeCells count="273">
    <mergeCell ref="T51:U51"/>
    <mergeCell ref="T52:U52"/>
    <mergeCell ref="T53:U53"/>
    <mergeCell ref="L52:M52"/>
    <mergeCell ref="L53:M53"/>
    <mergeCell ref="N51:O51"/>
    <mergeCell ref="N52:O52"/>
    <mergeCell ref="N53:O53"/>
    <mergeCell ref="P51:Q51"/>
    <mergeCell ref="P52:Q52"/>
    <mergeCell ref="P53:Q53"/>
    <mergeCell ref="R51:S51"/>
    <mergeCell ref="R52:S52"/>
    <mergeCell ref="R53:S53"/>
    <mergeCell ref="B2:K2"/>
    <mergeCell ref="H4:H6"/>
    <mergeCell ref="J15:K15"/>
    <mergeCell ref="J38:K38"/>
    <mergeCell ref="J50:K50"/>
    <mergeCell ref="L50:M50"/>
    <mergeCell ref="L15:M15"/>
    <mergeCell ref="L38:M38"/>
    <mergeCell ref="N38:O38"/>
    <mergeCell ref="N50:O50"/>
    <mergeCell ref="J4:K6"/>
    <mergeCell ref="L4:M6"/>
    <mergeCell ref="N4:O6"/>
    <mergeCell ref="N46:O46"/>
    <mergeCell ref="N47:O47"/>
    <mergeCell ref="N48:O48"/>
    <mergeCell ref="N49:O49"/>
    <mergeCell ref="N25:O25"/>
    <mergeCell ref="L17:M17"/>
    <mergeCell ref="L18:M18"/>
    <mergeCell ref="L19:M19"/>
    <mergeCell ref="L20:M20"/>
    <mergeCell ref="L16:M16"/>
    <mergeCell ref="N18:O18"/>
    <mergeCell ref="T50:U50"/>
    <mergeCell ref="C61:D61"/>
    <mergeCell ref="J30:K30"/>
    <mergeCell ref="L30:M30"/>
    <mergeCell ref="N30:O30"/>
    <mergeCell ref="P30:Q30"/>
    <mergeCell ref="R30:S30"/>
    <mergeCell ref="P47:Q47"/>
    <mergeCell ref="P48:Q48"/>
    <mergeCell ref="P49:Q49"/>
    <mergeCell ref="P45:Q45"/>
    <mergeCell ref="P46:Q46"/>
    <mergeCell ref="L46:M46"/>
    <mergeCell ref="L47:M47"/>
    <mergeCell ref="L48:M48"/>
    <mergeCell ref="L45:M45"/>
    <mergeCell ref="R46:S46"/>
    <mergeCell ref="R45:S45"/>
    <mergeCell ref="T48:U48"/>
    <mergeCell ref="T49:U49"/>
    <mergeCell ref="J51:K51"/>
    <mergeCell ref="J52:K52"/>
    <mergeCell ref="J53:K53"/>
    <mergeCell ref="L51:M51"/>
    <mergeCell ref="P21:Q21"/>
    <mergeCell ref="P22:Q22"/>
    <mergeCell ref="J14:K14"/>
    <mergeCell ref="L14:M14"/>
    <mergeCell ref="N14:O14"/>
    <mergeCell ref="P14:Q14"/>
    <mergeCell ref="R14:S14"/>
    <mergeCell ref="P50:Q50"/>
    <mergeCell ref="R38:S38"/>
    <mergeCell ref="R50:S50"/>
    <mergeCell ref="P4:Q6"/>
    <mergeCell ref="R48:S48"/>
    <mergeCell ref="R49:S49"/>
    <mergeCell ref="R4:S6"/>
    <mergeCell ref="R47:S47"/>
    <mergeCell ref="T4:U6"/>
    <mergeCell ref="W4:W6"/>
    <mergeCell ref="X4:X6"/>
    <mergeCell ref="T42:U42"/>
    <mergeCell ref="T43:U43"/>
    <mergeCell ref="T44:U44"/>
    <mergeCell ref="T36:U36"/>
    <mergeCell ref="T37:U37"/>
    <mergeCell ref="T40:U40"/>
    <mergeCell ref="T41:U41"/>
    <mergeCell ref="T32:U32"/>
    <mergeCell ref="T33:U33"/>
    <mergeCell ref="T34:U34"/>
    <mergeCell ref="T30:U30"/>
    <mergeCell ref="T29:U29"/>
    <mergeCell ref="T18:U18"/>
    <mergeCell ref="T19:U19"/>
    <mergeCell ref="T20:U20"/>
    <mergeCell ref="R26:S26"/>
    <mergeCell ref="T21:U21"/>
    <mergeCell ref="V4:V6"/>
    <mergeCell ref="T45:U45"/>
    <mergeCell ref="T46:U46"/>
    <mergeCell ref="T47:U47"/>
    <mergeCell ref="T12:U12"/>
    <mergeCell ref="T13:U13"/>
    <mergeCell ref="T16:U16"/>
    <mergeCell ref="T17:U17"/>
    <mergeCell ref="T35:U35"/>
    <mergeCell ref="T25:U25"/>
    <mergeCell ref="T26:U26"/>
    <mergeCell ref="T27:U27"/>
    <mergeCell ref="T28:U28"/>
    <mergeCell ref="T7:U7"/>
    <mergeCell ref="T8:U8"/>
    <mergeCell ref="T9:U9"/>
    <mergeCell ref="T10:U10"/>
    <mergeCell ref="T11:U11"/>
    <mergeCell ref="T22:U22"/>
    <mergeCell ref="T14:U14"/>
    <mergeCell ref="T38:U38"/>
    <mergeCell ref="R13:S13"/>
    <mergeCell ref="R16:S16"/>
    <mergeCell ref="R17:S17"/>
    <mergeCell ref="R18:S18"/>
    <mergeCell ref="R19:S19"/>
    <mergeCell ref="R40:S40"/>
    <mergeCell ref="R41:S41"/>
    <mergeCell ref="R42:S42"/>
    <mergeCell ref="R34:S34"/>
    <mergeCell ref="R35:S35"/>
    <mergeCell ref="R36:S36"/>
    <mergeCell ref="R37:S37"/>
    <mergeCell ref="R28:S28"/>
    <mergeCell ref="R29:S29"/>
    <mergeCell ref="R32:S32"/>
    <mergeCell ref="R33:S33"/>
    <mergeCell ref="R25:S25"/>
    <mergeCell ref="R21:S21"/>
    <mergeCell ref="R20:S20"/>
    <mergeCell ref="G23:U23"/>
    <mergeCell ref="G24:U24"/>
    <mergeCell ref="G31:U31"/>
    <mergeCell ref="P38:Q38"/>
    <mergeCell ref="G39:U39"/>
    <mergeCell ref="R7:S7"/>
    <mergeCell ref="R8:S8"/>
    <mergeCell ref="R9:S9"/>
    <mergeCell ref="R10:S10"/>
    <mergeCell ref="R11:S11"/>
    <mergeCell ref="R12:S12"/>
    <mergeCell ref="P40:Q40"/>
    <mergeCell ref="P41:Q41"/>
    <mergeCell ref="P42:Q44"/>
    <mergeCell ref="P33:Q33"/>
    <mergeCell ref="P34:Q34"/>
    <mergeCell ref="P35:Q35"/>
    <mergeCell ref="P36:Q36"/>
    <mergeCell ref="P37:Q37"/>
    <mergeCell ref="P12:Q12"/>
    <mergeCell ref="P13:Q13"/>
    <mergeCell ref="P16:Q16"/>
    <mergeCell ref="P17:Q17"/>
    <mergeCell ref="P18:Q18"/>
    <mergeCell ref="R22:S22"/>
    <mergeCell ref="R43:S43"/>
    <mergeCell ref="R44:S44"/>
    <mergeCell ref="P27:Q27"/>
    <mergeCell ref="R27:S27"/>
    <mergeCell ref="N45:O45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L29:M29"/>
    <mergeCell ref="P7:Q7"/>
    <mergeCell ref="P8:Q8"/>
    <mergeCell ref="P9:Q9"/>
    <mergeCell ref="P10:Q10"/>
    <mergeCell ref="P11:Q11"/>
    <mergeCell ref="N40:O40"/>
    <mergeCell ref="N41:O41"/>
    <mergeCell ref="N42:O44"/>
    <mergeCell ref="N11:O11"/>
    <mergeCell ref="N12:O12"/>
    <mergeCell ref="N13:O13"/>
    <mergeCell ref="N16:O16"/>
    <mergeCell ref="N17:O17"/>
    <mergeCell ref="P28:Q28"/>
    <mergeCell ref="P29:Q29"/>
    <mergeCell ref="P32:Q32"/>
    <mergeCell ref="P25:Q25"/>
    <mergeCell ref="P26:Q26"/>
    <mergeCell ref="L25:M25"/>
    <mergeCell ref="L26:M26"/>
    <mergeCell ref="L32:M32"/>
    <mergeCell ref="P19:Q19"/>
    <mergeCell ref="P20:Q20"/>
    <mergeCell ref="J42:K42"/>
    <mergeCell ref="N19:O19"/>
    <mergeCell ref="N20:O20"/>
    <mergeCell ref="N21:O21"/>
    <mergeCell ref="N22:O22"/>
    <mergeCell ref="G4:G6"/>
    <mergeCell ref="J33:K33"/>
    <mergeCell ref="L49:M49"/>
    <mergeCell ref="N7:O7"/>
    <mergeCell ref="N8:O8"/>
    <mergeCell ref="N9:O9"/>
    <mergeCell ref="N10:O10"/>
    <mergeCell ref="L40:M40"/>
    <mergeCell ref="L41:M41"/>
    <mergeCell ref="L42:M42"/>
    <mergeCell ref="L43:M43"/>
    <mergeCell ref="L44:M44"/>
    <mergeCell ref="L33:M33"/>
    <mergeCell ref="L34:M34"/>
    <mergeCell ref="L35:M35"/>
    <mergeCell ref="L36:M36"/>
    <mergeCell ref="L37:M37"/>
    <mergeCell ref="L27:M27"/>
    <mergeCell ref="L28:M28"/>
    <mergeCell ref="J41:K41"/>
    <mergeCell ref="L21:M21"/>
    <mergeCell ref="L22:M22"/>
    <mergeCell ref="J32:K32"/>
    <mergeCell ref="B65:D65"/>
    <mergeCell ref="I4:I6"/>
    <mergeCell ref="J7:K7"/>
    <mergeCell ref="J8:K8"/>
    <mergeCell ref="J9:K9"/>
    <mergeCell ref="J10:K10"/>
    <mergeCell ref="J34:K34"/>
    <mergeCell ref="J35:K35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48:K48"/>
    <mergeCell ref="J49:K49"/>
    <mergeCell ref="S2:U2"/>
    <mergeCell ref="A4:D6"/>
    <mergeCell ref="E6:F6"/>
    <mergeCell ref="B56:D56"/>
    <mergeCell ref="J11:K11"/>
    <mergeCell ref="J12:K12"/>
    <mergeCell ref="J13:K13"/>
    <mergeCell ref="J16:K16"/>
    <mergeCell ref="J17:K17"/>
    <mergeCell ref="L7:M7"/>
    <mergeCell ref="L8:M8"/>
    <mergeCell ref="L9:M9"/>
    <mergeCell ref="L10:M10"/>
    <mergeCell ref="L11:M11"/>
    <mergeCell ref="L12:M12"/>
    <mergeCell ref="L13:M13"/>
    <mergeCell ref="J43:K43"/>
    <mergeCell ref="J44:K44"/>
    <mergeCell ref="J45:K45"/>
    <mergeCell ref="J46:K46"/>
    <mergeCell ref="J47:K47"/>
    <mergeCell ref="J36:K36"/>
    <mergeCell ref="J37:K37"/>
    <mergeCell ref="J40:K40"/>
  </mergeCells>
  <conditionalFormatting sqref="B60:D60 A62:F1048576 E7:F13 E15:F22 E31:F38 E60:F61 E25:F29 B59 A59:A61 A4 A54:F58 A1:H1 J4 L4 E4:I5 E40:F53">
    <cfRule type="containsText" dxfId="1407" priority="1396" operator="containsText" text="stage">
      <formula>NOT(ISERROR(SEARCH("stage",A1)))</formula>
    </cfRule>
    <cfRule type="containsText" dxfId="1406" priority="1397" operator="containsText" text="stage">
      <formula>NOT(ISERROR(SEARCH("stage",A1)))</formula>
    </cfRule>
  </conditionalFormatting>
  <conditionalFormatting sqref="B60:D60 A62:F1048576 E7:F13 E15:F22 E31:F38 E60:F61 E25:F29 B59 A59:A61 A4 A54:F58 A1:H1 J4 L4 E4:I5 E40:F53">
    <cfRule type="containsText" dxfId="1405" priority="1395" operator="containsText" text="MFR">
      <formula>NOT(ISERROR(SEARCH("MFR",A1)))</formula>
    </cfRule>
  </conditionalFormatting>
  <conditionalFormatting sqref="G60:H62 G64:H1048576 G53:H58">
    <cfRule type="containsText" dxfId="1404" priority="1075" operator="containsText" text="MFR">
      <formula>NOT(ISERROR(SEARCH("MFR",G53)))</formula>
    </cfRule>
  </conditionalFormatting>
  <conditionalFormatting sqref="G60:H62 G64:H1048576 G53:H58">
    <cfRule type="containsText" dxfId="1403" priority="1076" operator="containsText" text="stage">
      <formula>NOT(ISERROR(SEARCH("stage",G53)))</formula>
    </cfRule>
    <cfRule type="containsText" dxfId="1402" priority="1077" operator="containsText" text="stage">
      <formula>NOT(ISERROR(SEARCH("stage",G53)))</formula>
    </cfRule>
  </conditionalFormatting>
  <conditionalFormatting sqref="I69:I1048576 I1 I53:I57">
    <cfRule type="containsText" dxfId="1401" priority="1037" operator="containsText" text="stage">
      <formula>NOT(ISERROR(SEARCH("stage",I1)))</formula>
    </cfRule>
    <cfRule type="containsText" dxfId="1400" priority="1038" operator="containsText" text="stage">
      <formula>NOT(ISERROR(SEARCH("stage",I1)))</formula>
    </cfRule>
  </conditionalFormatting>
  <conditionalFormatting sqref="I69:I1048576 I1 I53:I57">
    <cfRule type="containsText" dxfId="1399" priority="1036" operator="containsText" text="MFR">
      <formula>NOT(ISERROR(SEARCH("MFR",I1)))</formula>
    </cfRule>
  </conditionalFormatting>
  <conditionalFormatting sqref="J1:K1 J54:K1048576">
    <cfRule type="containsText" dxfId="1398" priority="1019" operator="containsText" text="stage">
      <formula>NOT(ISERROR(SEARCH("stage",J1)))</formula>
    </cfRule>
    <cfRule type="containsText" dxfId="1397" priority="1020" operator="containsText" text="stage">
      <formula>NOT(ISERROR(SEARCH("stage",J1)))</formula>
    </cfRule>
  </conditionalFormatting>
  <conditionalFormatting sqref="J1:K1 J54:K1048576">
    <cfRule type="containsText" dxfId="1396" priority="1018" operator="containsText" text="MFR">
      <formula>NOT(ISERROR(SEARCH("MFR",J1)))</formula>
    </cfRule>
  </conditionalFormatting>
  <conditionalFormatting sqref="N1:O1 N54:O1048576">
    <cfRule type="containsText" dxfId="1395" priority="986" operator="containsText" text="stage">
      <formula>NOT(ISERROR(SEARCH("stage",N1)))</formula>
    </cfRule>
    <cfRule type="containsText" dxfId="1394" priority="987" operator="containsText" text="stage">
      <formula>NOT(ISERROR(SEARCH("stage",N1)))</formula>
    </cfRule>
  </conditionalFormatting>
  <conditionalFormatting sqref="N1:O1 N54:O1048576">
    <cfRule type="containsText" dxfId="1393" priority="985" operator="containsText" text="MFR">
      <formula>NOT(ISERROR(SEARCH("MFR",N1)))</formula>
    </cfRule>
  </conditionalFormatting>
  <conditionalFormatting sqref="N4">
    <cfRule type="containsText" dxfId="1392" priority="977" operator="containsText" text="stage">
      <formula>NOT(ISERROR(SEARCH("stage",N4)))</formula>
    </cfRule>
    <cfRule type="containsText" dxfId="1391" priority="978" operator="containsText" text="stage">
      <formula>NOT(ISERROR(SEARCH("stage",N4)))</formula>
    </cfRule>
  </conditionalFormatting>
  <conditionalFormatting sqref="N4">
    <cfRule type="containsText" dxfId="1390" priority="976" operator="containsText" text="MFR">
      <formula>NOT(ISERROR(SEARCH("MFR",N4)))</formula>
    </cfRule>
  </conditionalFormatting>
  <conditionalFormatting sqref="P1:Q1 P54:Q1048576">
    <cfRule type="containsText" dxfId="1389" priority="956" operator="containsText" text="stage">
      <formula>NOT(ISERROR(SEARCH("stage",P1)))</formula>
    </cfRule>
    <cfRule type="containsText" dxfId="1388" priority="957" operator="containsText" text="stage">
      <formula>NOT(ISERROR(SEARCH("stage",P1)))</formula>
    </cfRule>
  </conditionalFormatting>
  <conditionalFormatting sqref="P1:Q1 P54:Q1048576">
    <cfRule type="containsText" dxfId="1387" priority="955" operator="containsText" text="MFR">
      <formula>NOT(ISERROR(SEARCH("MFR",P1)))</formula>
    </cfRule>
  </conditionalFormatting>
  <conditionalFormatting sqref="P4">
    <cfRule type="containsText" dxfId="1386" priority="947" operator="containsText" text="stage">
      <formula>NOT(ISERROR(SEARCH("stage",P4)))</formula>
    </cfRule>
    <cfRule type="containsText" dxfId="1385" priority="948" operator="containsText" text="stage">
      <formula>NOT(ISERROR(SEARCH("stage",P4)))</formula>
    </cfRule>
  </conditionalFormatting>
  <conditionalFormatting sqref="P4">
    <cfRule type="containsText" dxfId="1384" priority="946" operator="containsText" text="MFR">
      <formula>NOT(ISERROR(SEARCH("MFR",P4)))</formula>
    </cfRule>
  </conditionalFormatting>
  <conditionalFormatting sqref="L1:M1 L54:M1048576">
    <cfRule type="containsText" dxfId="1383" priority="926" operator="containsText" text="stage">
      <formula>NOT(ISERROR(SEARCH("stage",L1)))</formula>
    </cfRule>
    <cfRule type="containsText" dxfId="1382" priority="927" operator="containsText" text="stage">
      <formula>NOT(ISERROR(SEARCH("stage",L1)))</formula>
    </cfRule>
  </conditionalFormatting>
  <conditionalFormatting sqref="L1:M1 L54:M1048576">
    <cfRule type="containsText" dxfId="1381" priority="925" operator="containsText" text="MFR">
      <formula>NOT(ISERROR(SEARCH("MFR",L1)))</formula>
    </cfRule>
  </conditionalFormatting>
  <conditionalFormatting sqref="R1:S1 R54:S1048576">
    <cfRule type="containsText" dxfId="1380" priority="893" operator="containsText" text="stage">
      <formula>NOT(ISERROR(SEARCH("stage",R1)))</formula>
    </cfRule>
    <cfRule type="containsText" dxfId="1379" priority="894" operator="containsText" text="stage">
      <formula>NOT(ISERROR(SEARCH("stage",R1)))</formula>
    </cfRule>
  </conditionalFormatting>
  <conditionalFormatting sqref="R1:S1 R54:S1048576">
    <cfRule type="containsText" dxfId="1378" priority="892" operator="containsText" text="MFR">
      <formula>NOT(ISERROR(SEARCH("MFR",R1)))</formula>
    </cfRule>
  </conditionalFormatting>
  <conditionalFormatting sqref="R4">
    <cfRule type="containsText" dxfId="1377" priority="886" operator="containsText" text="MFR">
      <formula>NOT(ISERROR(SEARCH("MFR",R4)))</formula>
    </cfRule>
  </conditionalFormatting>
  <conditionalFormatting sqref="R4">
    <cfRule type="containsText" dxfId="1376" priority="887" operator="containsText" text="stage">
      <formula>NOT(ISERROR(SEARCH("stage",R4)))</formula>
    </cfRule>
    <cfRule type="containsText" dxfId="1375" priority="888" operator="containsText" text="stage">
      <formula>NOT(ISERROR(SEARCH("stage",R4)))</formula>
    </cfRule>
  </conditionalFormatting>
  <conditionalFormatting sqref="T1:U1 T54:U1048576">
    <cfRule type="containsText" dxfId="1374" priority="860" operator="containsText" text="stage">
      <formula>NOT(ISERROR(SEARCH("stage",T1)))</formula>
    </cfRule>
    <cfRule type="containsText" dxfId="1373" priority="861" operator="containsText" text="stage">
      <formula>NOT(ISERROR(SEARCH("stage",T1)))</formula>
    </cfRule>
  </conditionalFormatting>
  <conditionalFormatting sqref="T1:U1 T54:U1048576">
    <cfRule type="containsText" dxfId="1372" priority="859" operator="containsText" text="MFR">
      <formula>NOT(ISERROR(SEARCH("MFR",T1)))</formula>
    </cfRule>
  </conditionalFormatting>
  <conditionalFormatting sqref="T4">
    <cfRule type="containsText" dxfId="1371" priority="853" operator="containsText" text="MFR">
      <formula>NOT(ISERROR(SEARCH("MFR",T4)))</formula>
    </cfRule>
  </conditionalFormatting>
  <conditionalFormatting sqref="T4">
    <cfRule type="containsText" dxfId="1370" priority="854" operator="containsText" text="stage">
      <formula>NOT(ISERROR(SEARCH("stage",T4)))</formula>
    </cfRule>
    <cfRule type="containsText" dxfId="1369" priority="855" operator="containsText" text="stage">
      <formula>NOT(ISERROR(SEARCH("stage",T4)))</formula>
    </cfRule>
  </conditionalFormatting>
  <conditionalFormatting sqref="V1 V4 V53:V1048576">
    <cfRule type="containsText" dxfId="1368" priority="827" operator="containsText" text="stage">
      <formula>NOT(ISERROR(SEARCH("stage",V1)))</formula>
    </cfRule>
    <cfRule type="containsText" dxfId="1367" priority="828" operator="containsText" text="stage">
      <formula>NOT(ISERROR(SEARCH("stage",V1)))</formula>
    </cfRule>
  </conditionalFormatting>
  <conditionalFormatting sqref="V1 V4 V53:V1048576">
    <cfRule type="containsText" dxfId="1366" priority="826" operator="containsText" text="MFR">
      <formula>NOT(ISERROR(SEARCH("MFR",V1)))</formula>
    </cfRule>
  </conditionalFormatting>
  <conditionalFormatting sqref="W1 W4 W53:W1048576">
    <cfRule type="containsText" dxfId="1365" priority="809" operator="containsText" text="stage">
      <formula>NOT(ISERROR(SEARCH("stage",W1)))</formula>
    </cfRule>
    <cfRule type="containsText" dxfId="1364" priority="810" operator="containsText" text="stage">
      <formula>NOT(ISERROR(SEARCH("stage",W1)))</formula>
    </cfRule>
  </conditionalFormatting>
  <conditionalFormatting sqref="W1 W4 W53:W1048576">
    <cfRule type="containsText" dxfId="1363" priority="808" operator="containsText" text="MFR">
      <formula>NOT(ISERROR(SEARCH("MFR",W1)))</formula>
    </cfRule>
  </conditionalFormatting>
  <conditionalFormatting sqref="X1 X4 X53:X1048576">
    <cfRule type="containsText" dxfId="1362" priority="797" operator="containsText" text="stage">
      <formula>NOT(ISERROR(SEARCH("stage",X1)))</formula>
    </cfRule>
    <cfRule type="containsText" dxfId="1361" priority="798" operator="containsText" text="stage">
      <formula>NOT(ISERROR(SEARCH("stage",X1)))</formula>
    </cfRule>
  </conditionalFormatting>
  <conditionalFormatting sqref="X1 X4 X53:X1048576">
    <cfRule type="containsText" dxfId="1360" priority="796" operator="containsText" text="MFR">
      <formula>NOT(ISERROR(SEARCH("MFR",X1)))</formula>
    </cfRule>
  </conditionalFormatting>
  <conditionalFormatting sqref="J51:J53 L51:L53">
    <cfRule type="containsText" dxfId="1359" priority="622" operator="containsText" text="MFR">
      <formula>NOT(ISERROR(SEARCH("MFR",J51)))</formula>
    </cfRule>
  </conditionalFormatting>
  <conditionalFormatting sqref="G51:H52">
    <cfRule type="containsText" dxfId="1358" priority="725" operator="containsText" text="stage">
      <formula>NOT(ISERROR(SEARCH("stage",G51)))</formula>
    </cfRule>
    <cfRule type="containsText" dxfId="1357" priority="726" operator="containsText" text="stage">
      <formula>NOT(ISERROR(SEARCH("stage",G51)))</formula>
    </cfRule>
  </conditionalFormatting>
  <conditionalFormatting sqref="G51:H52">
    <cfRule type="containsText" dxfId="1356" priority="724" operator="containsText" text="MFR">
      <formula>NOT(ISERROR(SEARCH("MFR",G51)))</formula>
    </cfRule>
  </conditionalFormatting>
  <conditionalFormatting sqref="G38">
    <cfRule type="containsText" dxfId="1355" priority="425" operator="containsText" text="stage">
      <formula>NOT(ISERROR(SEARCH("stage",G38)))</formula>
    </cfRule>
    <cfRule type="containsText" dxfId="1354" priority="426" operator="containsText" text="stage">
      <formula>NOT(ISERROR(SEARCH("stage",G38)))</formula>
    </cfRule>
  </conditionalFormatting>
  <conditionalFormatting sqref="G38">
    <cfRule type="containsText" dxfId="1353" priority="424" operator="containsText" text="MFR">
      <formula>NOT(ISERROR(SEARCH("MFR",G38)))</formula>
    </cfRule>
  </conditionalFormatting>
  <conditionalFormatting sqref="G42:G44 G47 G49">
    <cfRule type="containsText" dxfId="1352" priority="422" operator="containsText" text="stage">
      <formula>NOT(ISERROR(SEARCH("stage",G42)))</formula>
    </cfRule>
    <cfRule type="containsText" dxfId="1351" priority="423" operator="containsText" text="stage">
      <formula>NOT(ISERROR(SEARCH("stage",G42)))</formula>
    </cfRule>
  </conditionalFormatting>
  <conditionalFormatting sqref="G42:G44 G47 G49">
    <cfRule type="containsText" dxfId="1350" priority="421" operator="containsText" text="MFR">
      <formula>NOT(ISERROR(SEARCH("MFR",G42)))</formula>
    </cfRule>
  </conditionalFormatting>
  <conditionalFormatting sqref="W51:X52">
    <cfRule type="containsText" dxfId="1349" priority="479" operator="containsText" text="stage">
      <formula>NOT(ISERROR(SEARCH("stage",W51)))</formula>
    </cfRule>
    <cfRule type="containsText" dxfId="1348" priority="480" operator="containsText" text="stage">
      <formula>NOT(ISERROR(SEARCH("stage",W51)))</formula>
    </cfRule>
  </conditionalFormatting>
  <conditionalFormatting sqref="W51:X52">
    <cfRule type="containsText" dxfId="1347" priority="478" operator="containsText" text="MFR">
      <formula>NOT(ISERROR(SEARCH("MFR",W51)))</formula>
    </cfRule>
  </conditionalFormatting>
  <conditionalFormatting sqref="H30">
    <cfRule type="containsText" dxfId="1346" priority="356" operator="containsText" text="stage">
      <formula>NOT(ISERROR(SEARCH("stage",H30)))</formula>
    </cfRule>
    <cfRule type="containsText" dxfId="1345" priority="357" operator="containsText" text="stage">
      <formula>NOT(ISERROR(SEARCH("stage",H30)))</formula>
    </cfRule>
  </conditionalFormatting>
  <conditionalFormatting sqref="H30">
    <cfRule type="containsText" dxfId="1344" priority="355" operator="containsText" text="MFR">
      <formula>NOT(ISERROR(SEARCH("MFR",H30)))</formula>
    </cfRule>
  </conditionalFormatting>
  <conditionalFormatting sqref="A32:D32">
    <cfRule type="containsText" dxfId="1343" priority="452" operator="containsText" text="stage">
      <formula>NOT(ISERROR(SEARCH("stage",A32)))</formula>
    </cfRule>
    <cfRule type="containsText" dxfId="1342" priority="453" operator="containsText" text="stage">
      <formula>NOT(ISERROR(SEARCH("stage",A32)))</formula>
    </cfRule>
  </conditionalFormatting>
  <conditionalFormatting sqref="A32:D32">
    <cfRule type="containsText" dxfId="1341" priority="451" operator="containsText" text="MFR">
      <formula>NOT(ISERROR(SEARCH("MFR",A32)))</formula>
    </cfRule>
  </conditionalFormatting>
  <conditionalFormatting sqref="J51:J53 L51:L53">
    <cfRule type="containsText" dxfId="1340" priority="623" operator="containsText" text="stage">
      <formula>NOT(ISERROR(SEARCH("stage",J51)))</formula>
    </cfRule>
    <cfRule type="containsText" dxfId="1339" priority="624" operator="containsText" text="stage">
      <formula>NOT(ISERROR(SEARCH("stage",J51)))</formula>
    </cfRule>
  </conditionalFormatting>
  <conditionalFormatting sqref="G15">
    <cfRule type="containsText" dxfId="1338" priority="443" operator="containsText" text="stage">
      <formula>NOT(ISERROR(SEARCH("stage",G15)))</formula>
    </cfRule>
    <cfRule type="containsText" dxfId="1337" priority="444" operator="containsText" text="stage">
      <formula>NOT(ISERROR(SEARCH("stage",G15)))</formula>
    </cfRule>
  </conditionalFormatting>
  <conditionalFormatting sqref="G15">
    <cfRule type="containsText" dxfId="1336" priority="442" operator="containsText" text="MFR">
      <formula>NOT(ISERROR(SEARCH("MFR",G15)))</formula>
    </cfRule>
  </conditionalFormatting>
  <conditionalFormatting sqref="G31">
    <cfRule type="containsText" dxfId="1335" priority="440" operator="containsText" text="stage">
      <formula>NOT(ISERROR(SEARCH("stage",G31)))</formula>
    </cfRule>
    <cfRule type="containsText" dxfId="1334" priority="441" operator="containsText" text="stage">
      <formula>NOT(ISERROR(SEARCH("stage",G31)))</formula>
    </cfRule>
  </conditionalFormatting>
  <conditionalFormatting sqref="G31">
    <cfRule type="containsText" dxfId="1333" priority="439" operator="containsText" text="MFR">
      <formula>NOT(ISERROR(SEARCH("MFR",G31)))</formula>
    </cfRule>
  </conditionalFormatting>
  <conditionalFormatting sqref="G7:G13">
    <cfRule type="containsText" dxfId="1332" priority="437" operator="containsText" text="stage">
      <formula>NOT(ISERROR(SEARCH("stage",G7)))</formula>
    </cfRule>
    <cfRule type="containsText" dxfId="1331" priority="438" operator="containsText" text="stage">
      <formula>NOT(ISERROR(SEARCH("stage",G7)))</formula>
    </cfRule>
  </conditionalFormatting>
  <conditionalFormatting sqref="G7:G13">
    <cfRule type="containsText" dxfId="1330" priority="436" operator="containsText" text="MFR">
      <formula>NOT(ISERROR(SEARCH("MFR",G7)))</formula>
    </cfRule>
  </conditionalFormatting>
  <conditionalFormatting sqref="I51:I52">
    <cfRule type="containsText" dxfId="1329" priority="659" operator="containsText" text="stage">
      <formula>NOT(ISERROR(SEARCH("stage",I51)))</formula>
    </cfRule>
    <cfRule type="containsText" dxfId="1328" priority="660" operator="containsText" text="stage">
      <formula>NOT(ISERROR(SEARCH("stage",I51)))</formula>
    </cfRule>
  </conditionalFormatting>
  <conditionalFormatting sqref="I51:I52">
    <cfRule type="containsText" dxfId="1327" priority="658" operator="containsText" text="MFR">
      <formula>NOT(ISERROR(SEARCH("MFR",I51)))</formula>
    </cfRule>
  </conditionalFormatting>
  <conditionalFormatting sqref="G28:G29">
    <cfRule type="containsText" dxfId="1326" priority="433" operator="containsText" text="MFR">
      <formula>NOT(ISERROR(SEARCH("MFR",G28)))</formula>
    </cfRule>
  </conditionalFormatting>
  <conditionalFormatting sqref="G28:G29">
    <cfRule type="containsText" dxfId="1325" priority="434" operator="containsText" text="stage">
      <formula>NOT(ISERROR(SEARCH("stage",G28)))</formula>
    </cfRule>
    <cfRule type="containsText" dxfId="1324" priority="435" operator="containsText" text="stage">
      <formula>NOT(ISERROR(SEARCH("stage",G28)))</formula>
    </cfRule>
  </conditionalFormatting>
  <conditionalFormatting sqref="G30">
    <cfRule type="containsText" dxfId="1323" priority="430" operator="containsText" text="MFR">
      <formula>NOT(ISERROR(SEARCH("MFR",G30)))</formula>
    </cfRule>
  </conditionalFormatting>
  <conditionalFormatting sqref="G30">
    <cfRule type="containsText" dxfId="1322" priority="431" operator="containsText" text="stage">
      <formula>NOT(ISERROR(SEARCH("stage",G30)))</formula>
    </cfRule>
    <cfRule type="containsText" dxfId="1321" priority="432" operator="containsText" text="stage">
      <formula>NOT(ISERROR(SEARCH("stage",G30)))</formula>
    </cfRule>
  </conditionalFormatting>
  <conditionalFormatting sqref="G33:G37">
    <cfRule type="containsText" dxfId="1320" priority="427" operator="containsText" text="MFR">
      <formula>NOT(ISERROR(SEARCH("MFR",G33)))</formula>
    </cfRule>
  </conditionalFormatting>
  <conditionalFormatting sqref="G33:G37">
    <cfRule type="containsText" dxfId="1319" priority="428" operator="containsText" text="stage">
      <formula>NOT(ISERROR(SEARCH("stage",G33)))</formula>
    </cfRule>
    <cfRule type="containsText" dxfId="1318" priority="429" operator="containsText" text="stage">
      <formula>NOT(ISERROR(SEARCH("stage",G33)))</formula>
    </cfRule>
  </conditionalFormatting>
  <conditionalFormatting sqref="B61">
    <cfRule type="containsText" dxfId="1317" priority="463" operator="containsText" text="MFR">
      <formula>NOT(ISERROR(SEARCH("MFR",B61)))</formula>
    </cfRule>
  </conditionalFormatting>
  <conditionalFormatting sqref="B61">
    <cfRule type="containsText" dxfId="1316" priority="464" operator="containsText" text="stage">
      <formula>NOT(ISERROR(SEARCH("stage",B61)))</formula>
    </cfRule>
    <cfRule type="containsText" dxfId="1315" priority="465" operator="containsText" text="stage">
      <formula>NOT(ISERROR(SEARCH("stage",B61)))</formula>
    </cfRule>
  </conditionalFormatting>
  <conditionalFormatting sqref="I15">
    <cfRule type="containsText" dxfId="1314" priority="340" operator="containsText" text="MFR">
      <formula>NOT(ISERROR(SEARCH("MFR",I15)))</formula>
    </cfRule>
  </conditionalFormatting>
  <conditionalFormatting sqref="I15">
    <cfRule type="containsText" dxfId="1313" priority="341" operator="containsText" text="stage">
      <formula>NOT(ISERROR(SEARCH("stage",I15)))</formula>
    </cfRule>
    <cfRule type="containsText" dxfId="1312" priority="342" operator="containsText" text="stage">
      <formula>NOT(ISERROR(SEARCH("stage",I15)))</formula>
    </cfRule>
  </conditionalFormatting>
  <conditionalFormatting sqref="A33:D40 A42:D50 A7:D31">
    <cfRule type="containsText" dxfId="1311" priority="458" operator="containsText" text="stage">
      <formula>NOT(ISERROR(SEARCH("stage",A7)))</formula>
    </cfRule>
    <cfRule type="containsText" dxfId="1310" priority="459" operator="containsText" text="stage">
      <formula>NOT(ISERROR(SEARCH("stage",A7)))</formula>
    </cfRule>
  </conditionalFormatting>
  <conditionalFormatting sqref="A33:D40 A42:D50 A7:D31">
    <cfRule type="containsText" dxfId="1309" priority="457" operator="containsText" text="MFR">
      <formula>NOT(ISERROR(SEARCH("MFR",A7)))</formula>
    </cfRule>
  </conditionalFormatting>
  <conditionalFormatting sqref="A41:D41">
    <cfRule type="containsText" dxfId="1308" priority="455" operator="containsText" text="stage">
      <formula>NOT(ISERROR(SEARCH("stage",A41)))</formula>
    </cfRule>
    <cfRule type="containsText" dxfId="1307" priority="456" operator="containsText" text="stage">
      <formula>NOT(ISERROR(SEARCH("stage",A41)))</formula>
    </cfRule>
  </conditionalFormatting>
  <conditionalFormatting sqref="A41:D41">
    <cfRule type="containsText" dxfId="1306" priority="454" operator="containsText" text="MFR">
      <formula>NOT(ISERROR(SEARCH("MFR",A41)))</formula>
    </cfRule>
  </conditionalFormatting>
  <conditionalFormatting sqref="G40 G23:G24 G32">
    <cfRule type="containsText" dxfId="1305" priority="449" operator="containsText" text="stage">
      <formula>NOT(ISERROR(SEARCH("stage",G23)))</formula>
    </cfRule>
    <cfRule type="containsText" dxfId="1304" priority="450" operator="containsText" text="stage">
      <formula>NOT(ISERROR(SEARCH("stage",G23)))</formula>
    </cfRule>
  </conditionalFormatting>
  <conditionalFormatting sqref="G40 G23:G24 G32">
    <cfRule type="containsText" dxfId="1303" priority="448" operator="containsText" text="MFR">
      <formula>NOT(ISERROR(SEARCH("MFR",G23)))</formula>
    </cfRule>
  </conditionalFormatting>
  <conditionalFormatting sqref="H16:H22">
    <cfRule type="containsText" dxfId="1302" priority="347" operator="containsText" text="stage">
      <formula>NOT(ISERROR(SEARCH("stage",H16)))</formula>
    </cfRule>
    <cfRule type="containsText" dxfId="1301" priority="348" operator="containsText" text="stage">
      <formula>NOT(ISERROR(SEARCH("stage",H16)))</formula>
    </cfRule>
  </conditionalFormatting>
  <conditionalFormatting sqref="H16:H22">
    <cfRule type="containsText" dxfId="1300" priority="346" operator="containsText" text="MFR">
      <formula>NOT(ISERROR(SEARCH("MFR",H16)))</formula>
    </cfRule>
  </conditionalFormatting>
  <conditionalFormatting sqref="G14">
    <cfRule type="containsText" dxfId="1299" priority="445" operator="containsText" text="MFR">
      <formula>NOT(ISERROR(SEARCH("MFR",G14)))</formula>
    </cfRule>
  </conditionalFormatting>
  <conditionalFormatting sqref="G14">
    <cfRule type="containsText" dxfId="1298" priority="446" operator="containsText" text="stage">
      <formula>NOT(ISERROR(SEARCH("stage",G14)))</formula>
    </cfRule>
    <cfRule type="containsText" dxfId="1297" priority="447" operator="containsText" text="stage">
      <formula>NOT(ISERROR(SEARCH("stage",G14)))</formula>
    </cfRule>
  </conditionalFormatting>
  <conditionalFormatting sqref="J34:K34 J36:K37 J21:K22 J16:K16 J50 J42:K48 J40 J7:K14 J25:K25 J18:K19 J29:K29 J27:K27">
    <cfRule type="containsText" dxfId="1296" priority="322" operator="containsText" text="MFR">
      <formula>NOT(ISERROR(SEARCH("MFR",J7)))</formula>
    </cfRule>
  </conditionalFormatting>
  <conditionalFormatting sqref="J34:K34 J36:K37 J21:K22 J16:K16 J50 J42:K48 J40 J7:K14 J25:K25 J18:K19 J29:K29 J27:K27">
    <cfRule type="containsText" dxfId="1295" priority="323" operator="containsText" text="stage">
      <formula>NOT(ISERROR(SEARCH("stage",J7)))</formula>
    </cfRule>
    <cfRule type="containsText" dxfId="1294" priority="324" operator="containsText" text="stage">
      <formula>NOT(ISERROR(SEARCH("stage",J7)))</formula>
    </cfRule>
  </conditionalFormatting>
  <conditionalFormatting sqref="N51:N53 P51:P53">
    <cfRule type="containsText" dxfId="1293" priority="593" operator="containsText" text="stage">
      <formula>NOT(ISERROR(SEARCH("stage",N51)))</formula>
    </cfRule>
    <cfRule type="containsText" dxfId="1292" priority="594" operator="containsText" text="stage">
      <formula>NOT(ISERROR(SEARCH("stage",N51)))</formula>
    </cfRule>
  </conditionalFormatting>
  <conditionalFormatting sqref="N51:N53 P51:P53">
    <cfRule type="containsText" dxfId="1291" priority="592" operator="containsText" text="MFR">
      <formula>NOT(ISERROR(SEARCH("MFR",N51)))</formula>
    </cfRule>
  </conditionalFormatting>
  <conditionalFormatting sqref="H41">
    <cfRule type="containsText" dxfId="1290" priority="359" operator="containsText" text="stage">
      <formula>NOT(ISERROR(SEARCH("stage",H41)))</formula>
    </cfRule>
    <cfRule type="containsText" dxfId="1289" priority="360" operator="containsText" text="stage">
      <formula>NOT(ISERROR(SEARCH("stage",H41)))</formula>
    </cfRule>
  </conditionalFormatting>
  <conditionalFormatting sqref="H41">
    <cfRule type="containsText" dxfId="1288" priority="358" operator="containsText" text="MFR">
      <formula>NOT(ISERROR(SEARCH("MFR",H41)))</formula>
    </cfRule>
  </conditionalFormatting>
  <conditionalFormatting sqref="R51:R53 T51:T53">
    <cfRule type="containsText" dxfId="1287" priority="563" operator="containsText" text="stage">
      <formula>NOT(ISERROR(SEARCH("stage",R51)))</formula>
    </cfRule>
    <cfRule type="containsText" dxfId="1286" priority="564" operator="containsText" text="stage">
      <formula>NOT(ISERROR(SEARCH("stage",R51)))</formula>
    </cfRule>
  </conditionalFormatting>
  <conditionalFormatting sqref="R51:R53 T51:T53">
    <cfRule type="containsText" dxfId="1285" priority="562" operator="containsText" text="MFR">
      <formula>NOT(ISERROR(SEARCH("MFR",R51)))</formula>
    </cfRule>
  </conditionalFormatting>
  <conditionalFormatting sqref="G41">
    <cfRule type="containsText" dxfId="1284" priority="419" operator="containsText" text="stage">
      <formula>NOT(ISERROR(SEARCH("stage",G41)))</formula>
    </cfRule>
    <cfRule type="containsText" dxfId="1283" priority="420" operator="containsText" text="stage">
      <formula>NOT(ISERROR(SEARCH("stage",G41)))</formula>
    </cfRule>
  </conditionalFormatting>
  <conditionalFormatting sqref="G41">
    <cfRule type="containsText" dxfId="1282" priority="418" operator="containsText" text="MFR">
      <formula>NOT(ISERROR(SEARCH("MFR",G41)))</formula>
    </cfRule>
  </conditionalFormatting>
  <conditionalFormatting sqref="G39">
    <cfRule type="containsText" dxfId="1281" priority="416" operator="containsText" text="stage">
      <formula>NOT(ISERROR(SEARCH("stage",G39)))</formula>
    </cfRule>
    <cfRule type="containsText" dxfId="1280" priority="417" operator="containsText" text="stage">
      <formula>NOT(ISERROR(SEARCH("stage",G39)))</formula>
    </cfRule>
  </conditionalFormatting>
  <conditionalFormatting sqref="G39">
    <cfRule type="containsText" dxfId="1279" priority="415" operator="containsText" text="MFR">
      <formula>NOT(ISERROR(SEARCH("MFR",G39)))</formula>
    </cfRule>
  </conditionalFormatting>
  <conditionalFormatting sqref="G48">
    <cfRule type="containsText" dxfId="1278" priority="413" operator="containsText" text="stage">
      <formula>NOT(ISERROR(SEARCH("stage",G48)))</formula>
    </cfRule>
    <cfRule type="containsText" dxfId="1277" priority="414" operator="containsText" text="stage">
      <formula>NOT(ISERROR(SEARCH("stage",G48)))</formula>
    </cfRule>
  </conditionalFormatting>
  <conditionalFormatting sqref="G48">
    <cfRule type="containsText" dxfId="1276" priority="412" operator="containsText" text="MFR">
      <formula>NOT(ISERROR(SEARCH("MFR",G48)))</formula>
    </cfRule>
  </conditionalFormatting>
  <conditionalFormatting sqref="V51:V52">
    <cfRule type="containsText" dxfId="1275" priority="527" operator="containsText" text="stage">
      <formula>NOT(ISERROR(SEARCH("stage",V51)))</formula>
    </cfRule>
    <cfRule type="containsText" dxfId="1274" priority="528" operator="containsText" text="stage">
      <formula>NOT(ISERROR(SEARCH("stage",V51)))</formula>
    </cfRule>
  </conditionalFormatting>
  <conditionalFormatting sqref="V51:V52">
    <cfRule type="containsText" dxfId="1273" priority="526" operator="containsText" text="MFR">
      <formula>NOT(ISERROR(SEARCH("MFR",V51)))</formula>
    </cfRule>
  </conditionalFormatting>
  <conditionalFormatting sqref="G45">
    <cfRule type="containsText" dxfId="1272" priority="404" operator="containsText" text="stage">
      <formula>NOT(ISERROR(SEARCH("stage",G45)))</formula>
    </cfRule>
    <cfRule type="containsText" dxfId="1271" priority="405" operator="containsText" text="stage">
      <formula>NOT(ISERROR(SEARCH("stage",G45)))</formula>
    </cfRule>
  </conditionalFormatting>
  <conditionalFormatting sqref="G45">
    <cfRule type="containsText" dxfId="1270" priority="403" operator="containsText" text="MFR">
      <formula>NOT(ISERROR(SEARCH("MFR",G45)))</formula>
    </cfRule>
  </conditionalFormatting>
  <conditionalFormatting sqref="H7:H13 H40 H26:H29 H32:H37 H42:H50">
    <cfRule type="containsText" dxfId="1269" priority="364" operator="containsText" text="MFR">
      <formula>NOT(ISERROR(SEARCH("MFR",H7)))</formula>
    </cfRule>
  </conditionalFormatting>
  <conditionalFormatting sqref="H7:H13 H40 H26:H29 H32:H37 H42:H50">
    <cfRule type="containsText" dxfId="1268" priority="365" operator="containsText" text="stage">
      <formula>NOT(ISERROR(SEARCH("stage",H7)))</formula>
    </cfRule>
    <cfRule type="containsText" dxfId="1267" priority="366" operator="containsText" text="stage">
      <formula>NOT(ISERROR(SEARCH("stage",H7)))</formula>
    </cfRule>
  </conditionalFormatting>
  <conditionalFormatting sqref="H15">
    <cfRule type="containsText" dxfId="1266" priority="361" operator="containsText" text="MFR">
      <formula>NOT(ISERROR(SEARCH("MFR",H15)))</formula>
    </cfRule>
  </conditionalFormatting>
  <conditionalFormatting sqref="H15">
    <cfRule type="containsText" dxfId="1265" priority="362" operator="containsText" text="stage">
      <formula>NOT(ISERROR(SEARCH("stage",H15)))</formula>
    </cfRule>
    <cfRule type="containsText" dxfId="1264" priority="363" operator="containsText" text="stage">
      <formula>NOT(ISERROR(SEARCH("stage",H15)))</formula>
    </cfRule>
  </conditionalFormatting>
  <conditionalFormatting sqref="H14">
    <cfRule type="containsText" dxfId="1263" priority="349" operator="containsText" text="MFR">
      <formula>NOT(ISERROR(SEARCH("MFR",H14)))</formula>
    </cfRule>
  </conditionalFormatting>
  <conditionalFormatting sqref="H14">
    <cfRule type="containsText" dxfId="1262" priority="350" operator="containsText" text="stage">
      <formula>NOT(ISERROR(SEARCH("stage",H14)))</formula>
    </cfRule>
    <cfRule type="containsText" dxfId="1261" priority="351" operator="containsText" text="stage">
      <formula>NOT(ISERROR(SEARCH("stage",H14)))</formula>
    </cfRule>
  </conditionalFormatting>
  <conditionalFormatting sqref="J17">
    <cfRule type="containsText" dxfId="1260" priority="319" operator="containsText" text="MFR">
      <formula>NOT(ISERROR(SEARCH("MFR",J17)))</formula>
    </cfRule>
  </conditionalFormatting>
  <conditionalFormatting sqref="J17">
    <cfRule type="containsText" dxfId="1259" priority="320" operator="containsText" text="stage">
      <formula>NOT(ISERROR(SEARCH("stage",J17)))</formula>
    </cfRule>
    <cfRule type="containsText" dxfId="1258" priority="321" operator="containsText" text="stage">
      <formula>NOT(ISERROR(SEARCH("stage",J17)))</formula>
    </cfRule>
  </conditionalFormatting>
  <conditionalFormatting sqref="I41">
    <cfRule type="containsText" dxfId="1257" priority="338" operator="containsText" text="stage">
      <formula>NOT(ISERROR(SEARCH("stage",I41)))</formula>
    </cfRule>
    <cfRule type="containsText" dxfId="1256" priority="339" operator="containsText" text="stage">
      <formula>NOT(ISERROR(SEARCH("stage",I41)))</formula>
    </cfRule>
  </conditionalFormatting>
  <conditionalFormatting sqref="I41">
    <cfRule type="containsText" dxfId="1255" priority="337" operator="containsText" text="MFR">
      <formula>NOT(ISERROR(SEARCH("MFR",I41)))</formula>
    </cfRule>
  </conditionalFormatting>
  <conditionalFormatting sqref="I7:I13 I25:I28 I16:I22 I40 I42:I50 I33:I37">
    <cfRule type="containsText" dxfId="1254" priority="344" operator="containsText" text="stage">
      <formula>NOT(ISERROR(SEARCH("stage",I7)))</formula>
    </cfRule>
    <cfRule type="containsText" dxfId="1253" priority="345" operator="containsText" text="stage">
      <formula>NOT(ISERROR(SEARCH("stage",I7)))</formula>
    </cfRule>
  </conditionalFormatting>
  <conditionalFormatting sqref="I7:I13 I25:I28 I16:I22 I40 I42:I50 I33:I37">
    <cfRule type="containsText" dxfId="1252" priority="343" operator="containsText" text="MFR">
      <formula>NOT(ISERROR(SEARCH("MFR",I7)))</formula>
    </cfRule>
  </conditionalFormatting>
  <conditionalFormatting sqref="I38">
    <cfRule type="containsText" dxfId="1251" priority="331" operator="containsText" text="MFR">
      <formula>NOT(ISERROR(SEARCH("MFR",I38)))</formula>
    </cfRule>
  </conditionalFormatting>
  <conditionalFormatting sqref="I30">
    <cfRule type="containsText" dxfId="1250" priority="335" operator="containsText" text="stage">
      <formula>NOT(ISERROR(SEARCH("stage",I30)))</formula>
    </cfRule>
    <cfRule type="containsText" dxfId="1249" priority="336" operator="containsText" text="stage">
      <formula>NOT(ISERROR(SEARCH("stage",I30)))</formula>
    </cfRule>
  </conditionalFormatting>
  <conditionalFormatting sqref="I30">
    <cfRule type="containsText" dxfId="1248" priority="334" operator="containsText" text="MFR">
      <formula>NOT(ISERROR(SEARCH("MFR",I30)))</formula>
    </cfRule>
  </conditionalFormatting>
  <conditionalFormatting sqref="I38">
    <cfRule type="containsText" dxfId="1247" priority="332" operator="containsText" text="stage">
      <formula>NOT(ISERROR(SEARCH("stage",I38)))</formula>
    </cfRule>
    <cfRule type="containsText" dxfId="1246" priority="333" operator="containsText" text="stage">
      <formula>NOT(ISERROR(SEARCH("stage",I38)))</formula>
    </cfRule>
  </conditionalFormatting>
  <conditionalFormatting sqref="I32">
    <cfRule type="containsText" dxfId="1245" priority="329" operator="containsText" text="stage">
      <formula>NOT(ISERROR(SEARCH("stage",I32)))</formula>
    </cfRule>
    <cfRule type="containsText" dxfId="1244" priority="330" operator="containsText" text="stage">
      <formula>NOT(ISERROR(SEARCH("stage",I32)))</formula>
    </cfRule>
  </conditionalFormatting>
  <conditionalFormatting sqref="I32">
    <cfRule type="containsText" dxfId="1243" priority="328" operator="containsText" text="MFR">
      <formula>NOT(ISERROR(SEARCH("MFR",I32)))</formula>
    </cfRule>
  </conditionalFormatting>
  <conditionalFormatting sqref="I14">
    <cfRule type="containsText" dxfId="1242" priority="326" operator="containsText" text="stage">
      <formula>NOT(ISERROR(SEARCH("stage",I14)))</formula>
    </cfRule>
    <cfRule type="containsText" dxfId="1241" priority="327" operator="containsText" text="stage">
      <formula>NOT(ISERROR(SEARCH("stage",I14)))</formula>
    </cfRule>
  </conditionalFormatting>
  <conditionalFormatting sqref="I14">
    <cfRule type="containsText" dxfId="1240" priority="325" operator="containsText" text="MFR">
      <formula>NOT(ISERROR(SEARCH("MFR",I14)))</formula>
    </cfRule>
  </conditionalFormatting>
  <conditionalFormatting sqref="J30:K30">
    <cfRule type="containsText" dxfId="1239" priority="308" operator="containsText" text="stage">
      <formula>NOT(ISERROR(SEARCH("stage",J30)))</formula>
    </cfRule>
    <cfRule type="containsText" dxfId="1238" priority="309" operator="containsText" text="stage">
      <formula>NOT(ISERROR(SEARCH("stage",J30)))</formula>
    </cfRule>
  </conditionalFormatting>
  <conditionalFormatting sqref="J30:K30">
    <cfRule type="containsText" dxfId="1237" priority="307" operator="containsText" text="MFR">
      <formula>NOT(ISERROR(SEARCH("MFR",J30)))</formula>
    </cfRule>
  </conditionalFormatting>
  <conditionalFormatting sqref="J20:K20">
    <cfRule type="containsText" dxfId="1236" priority="296" operator="containsText" text="stage">
      <formula>NOT(ISERROR(SEARCH("stage",J20)))</formula>
    </cfRule>
    <cfRule type="containsText" dxfId="1235" priority="297" operator="containsText" text="stage">
      <formula>NOT(ISERROR(SEARCH("stage",J20)))</formula>
    </cfRule>
  </conditionalFormatting>
  <conditionalFormatting sqref="J20:K20">
    <cfRule type="containsText" dxfId="1234" priority="295" operator="containsText" text="MFR">
      <formula>NOT(ISERROR(SEARCH("MFR",J20)))</formula>
    </cfRule>
  </conditionalFormatting>
  <conditionalFormatting sqref="G27">
    <cfRule type="containsText" dxfId="1233" priority="397" operator="containsText" text="MFR">
      <formula>NOT(ISERROR(SEARCH("MFR",G27)))</formula>
    </cfRule>
  </conditionalFormatting>
  <conditionalFormatting sqref="J15">
    <cfRule type="containsText" dxfId="1232" priority="317" operator="containsText" text="stage">
      <formula>NOT(ISERROR(SEARCH("stage",J15)))</formula>
    </cfRule>
    <cfRule type="containsText" dxfId="1231" priority="318" operator="containsText" text="stage">
      <formula>NOT(ISERROR(SEARCH("stage",J15)))</formula>
    </cfRule>
  </conditionalFormatting>
  <conditionalFormatting sqref="J15">
    <cfRule type="containsText" dxfId="1230" priority="316" operator="containsText" text="MFR">
      <formula>NOT(ISERROR(SEARCH("MFR",J15)))</formula>
    </cfRule>
  </conditionalFormatting>
  <conditionalFormatting sqref="J38:K38">
    <cfRule type="containsText" dxfId="1229" priority="305" operator="containsText" text="stage">
      <formula>NOT(ISERROR(SEARCH("stage",J38)))</formula>
    </cfRule>
    <cfRule type="containsText" dxfId="1228" priority="306" operator="containsText" text="stage">
      <formula>NOT(ISERROR(SEARCH("stage",J38)))</formula>
    </cfRule>
  </conditionalFormatting>
  <conditionalFormatting sqref="J38:K38">
    <cfRule type="containsText" dxfId="1227" priority="304" operator="containsText" text="MFR">
      <formula>NOT(ISERROR(SEARCH("MFR",J38)))</formula>
    </cfRule>
  </conditionalFormatting>
  <conditionalFormatting sqref="J33:K33">
    <cfRule type="containsText" dxfId="1226" priority="302" operator="containsText" text="stage">
      <formula>NOT(ISERROR(SEARCH("stage",J33)))</formula>
    </cfRule>
    <cfRule type="containsText" dxfId="1225" priority="303" operator="containsText" text="stage">
      <formula>NOT(ISERROR(SEARCH("stage",J33)))</formula>
    </cfRule>
  </conditionalFormatting>
  <conditionalFormatting sqref="J33:K33">
    <cfRule type="containsText" dxfId="1224" priority="301" operator="containsText" text="MFR">
      <formula>NOT(ISERROR(SEARCH("MFR",J33)))</formula>
    </cfRule>
  </conditionalFormatting>
  <conditionalFormatting sqref="J41:K41">
    <cfRule type="containsText" dxfId="1223" priority="293" operator="containsText" text="stage">
      <formula>NOT(ISERROR(SEARCH("stage",J41)))</formula>
    </cfRule>
    <cfRule type="containsText" dxfId="1222" priority="294" operator="containsText" text="stage">
      <formula>NOT(ISERROR(SEARCH("stage",J41)))</formula>
    </cfRule>
  </conditionalFormatting>
  <conditionalFormatting sqref="J41:K41">
    <cfRule type="containsText" dxfId="1221" priority="292" operator="containsText" text="MFR">
      <formula>NOT(ISERROR(SEARCH("MFR",J41)))</formula>
    </cfRule>
  </conditionalFormatting>
  <conditionalFormatting sqref="G46">
    <cfRule type="containsText" dxfId="1220" priority="410" operator="containsText" text="stage">
      <formula>NOT(ISERROR(SEARCH("stage",G46)))</formula>
    </cfRule>
    <cfRule type="containsText" dxfId="1219" priority="411" operator="containsText" text="stage">
      <formula>NOT(ISERROR(SEARCH("stage",G46)))</formula>
    </cfRule>
  </conditionalFormatting>
  <conditionalFormatting sqref="G46">
    <cfRule type="containsText" dxfId="1218" priority="409" operator="containsText" text="MFR">
      <formula>NOT(ISERROR(SEARCH("MFR",G46)))</formula>
    </cfRule>
  </conditionalFormatting>
  <conditionalFormatting sqref="G26">
    <cfRule type="containsText" dxfId="1217" priority="407" operator="containsText" text="stage">
      <formula>NOT(ISERROR(SEARCH("stage",G26)))</formula>
    </cfRule>
    <cfRule type="containsText" dxfId="1216" priority="408" operator="containsText" text="stage">
      <formula>NOT(ISERROR(SEARCH("stage",G26)))</formula>
    </cfRule>
  </conditionalFormatting>
  <conditionalFormatting sqref="G26">
    <cfRule type="containsText" dxfId="1215" priority="406" operator="containsText" text="MFR">
      <formula>NOT(ISERROR(SEARCH("MFR",G26)))</formula>
    </cfRule>
  </conditionalFormatting>
  <conditionalFormatting sqref="G18:G22">
    <cfRule type="containsText" dxfId="1214" priority="395" operator="containsText" text="stage">
      <formula>NOT(ISERROR(SEARCH("stage",G18)))</formula>
    </cfRule>
    <cfRule type="containsText" dxfId="1213" priority="396" operator="containsText" text="stage">
      <formula>NOT(ISERROR(SEARCH("stage",G18)))</formula>
    </cfRule>
  </conditionalFormatting>
  <conditionalFormatting sqref="G18:G22">
    <cfRule type="containsText" dxfId="1212" priority="394" operator="containsText" text="MFR">
      <formula>NOT(ISERROR(SEARCH("MFR",G18)))</formula>
    </cfRule>
  </conditionalFormatting>
  <conditionalFormatting sqref="G50:G53">
    <cfRule type="containsText" dxfId="1211" priority="401" operator="containsText" text="stage">
      <formula>NOT(ISERROR(SEARCH("stage",G50)))</formula>
    </cfRule>
    <cfRule type="containsText" dxfId="1210" priority="402" operator="containsText" text="stage">
      <formula>NOT(ISERROR(SEARCH("stage",G50)))</formula>
    </cfRule>
  </conditionalFormatting>
  <conditionalFormatting sqref="G50">
    <cfRule type="containsText" dxfId="1209" priority="400" operator="containsText" text="MFR">
      <formula>NOT(ISERROR(SEARCH("MFR",G50)))</formula>
    </cfRule>
  </conditionalFormatting>
  <conditionalFormatting sqref="G27">
    <cfRule type="containsText" dxfId="1208" priority="398" operator="containsText" text="stage">
      <formula>NOT(ISERROR(SEARCH("stage",G27)))</formula>
    </cfRule>
    <cfRule type="containsText" dxfId="1207" priority="399" operator="containsText" text="stage">
      <formula>NOT(ISERROR(SEARCH("stage",G27)))</formula>
    </cfRule>
  </conditionalFormatting>
  <conditionalFormatting sqref="G17">
    <cfRule type="containsText" dxfId="1206" priority="392" operator="containsText" text="stage">
      <formula>NOT(ISERROR(SEARCH("stage",G17)))</formula>
    </cfRule>
    <cfRule type="containsText" dxfId="1205" priority="393" operator="containsText" text="stage">
      <formula>NOT(ISERROR(SEARCH("stage",G17)))</formula>
    </cfRule>
  </conditionalFormatting>
  <conditionalFormatting sqref="G17">
    <cfRule type="containsText" dxfId="1204" priority="391" operator="containsText" text="MFR">
      <formula>NOT(ISERROR(SEARCH("MFR",G17)))</formula>
    </cfRule>
  </conditionalFormatting>
  <conditionalFormatting sqref="G16">
    <cfRule type="containsText" dxfId="1203" priority="389" operator="containsText" text="stage">
      <formula>NOT(ISERROR(SEARCH("stage",G16)))</formula>
    </cfRule>
    <cfRule type="containsText" dxfId="1202" priority="390" operator="containsText" text="stage">
      <formula>NOT(ISERROR(SEARCH("stage",G16)))</formula>
    </cfRule>
  </conditionalFormatting>
  <conditionalFormatting sqref="G16">
    <cfRule type="containsText" dxfId="1201" priority="388" operator="containsText" text="MFR">
      <formula>NOT(ISERROR(SEARCH("MFR",G16)))</formula>
    </cfRule>
  </conditionalFormatting>
  <conditionalFormatting sqref="H38">
    <cfRule type="containsText" dxfId="1200" priority="353" operator="containsText" text="stage">
      <formula>NOT(ISERROR(SEARCH("stage",H38)))</formula>
    </cfRule>
    <cfRule type="containsText" dxfId="1199" priority="354" operator="containsText" text="stage">
      <formula>NOT(ISERROR(SEARCH("stage",H38)))</formula>
    </cfRule>
  </conditionalFormatting>
  <conditionalFormatting sqref="H38">
    <cfRule type="containsText" dxfId="1198" priority="352" operator="containsText" text="MFR">
      <formula>NOT(ISERROR(SEARCH("MFR",H38)))</formula>
    </cfRule>
  </conditionalFormatting>
  <conditionalFormatting sqref="T20:U21">
    <cfRule type="containsText" dxfId="1197" priority="133" operator="containsText" text="MFR">
      <formula>NOT(ISERROR(SEARCH("MFR",T20)))</formula>
    </cfRule>
  </conditionalFormatting>
  <conditionalFormatting sqref="P27:Q27">
    <cfRule type="containsText" dxfId="1196" priority="13" operator="containsText" text="MFR">
      <formula>NOT(ISERROR(SEARCH("MFR",P27)))</formula>
    </cfRule>
  </conditionalFormatting>
  <conditionalFormatting sqref="J28:K28">
    <cfRule type="containsText" dxfId="1195" priority="4" operator="containsText" text="MFR">
      <formula>NOT(ISERROR(SEARCH("MFR",J28)))</formula>
    </cfRule>
  </conditionalFormatting>
  <conditionalFormatting sqref="J32:K32">
    <cfRule type="containsText" dxfId="1194" priority="299" operator="containsText" text="stage">
      <formula>NOT(ISERROR(SEARCH("stage",J32)))</formula>
    </cfRule>
    <cfRule type="containsText" dxfId="1193" priority="300" operator="containsText" text="stage">
      <formula>NOT(ISERROR(SEARCH("stage",J32)))</formula>
    </cfRule>
  </conditionalFormatting>
  <conditionalFormatting sqref="J32:K32">
    <cfRule type="containsText" dxfId="1192" priority="298" operator="containsText" text="MFR">
      <formula>NOT(ISERROR(SEARCH("MFR",J32)))</formula>
    </cfRule>
  </conditionalFormatting>
  <conditionalFormatting sqref="J35:K35">
    <cfRule type="containsText" dxfId="1191" priority="286" operator="containsText" text="MFR">
      <formula>NOT(ISERROR(SEARCH("MFR",J35)))</formula>
    </cfRule>
  </conditionalFormatting>
  <conditionalFormatting sqref="J35:K35">
    <cfRule type="containsText" dxfId="1190" priority="287" operator="containsText" text="stage">
      <formula>NOT(ISERROR(SEARCH("stage",J35)))</formula>
    </cfRule>
    <cfRule type="containsText" dxfId="1189" priority="288" operator="containsText" text="stage">
      <formula>NOT(ISERROR(SEARCH("stage",J35)))</formula>
    </cfRule>
  </conditionalFormatting>
  <conditionalFormatting sqref="L34:M34 L36:M37 L21:M22 L16:M16 L50 L42:M48 L40 L7:M14 L25:M25 L18:M19 L27:M29">
    <cfRule type="containsText" dxfId="1188" priority="284" operator="containsText" text="stage">
      <formula>NOT(ISERROR(SEARCH("stage",L7)))</formula>
    </cfRule>
    <cfRule type="containsText" dxfId="1187" priority="285" operator="containsText" text="stage">
      <formula>NOT(ISERROR(SEARCH("stage",L7)))</formula>
    </cfRule>
  </conditionalFormatting>
  <conditionalFormatting sqref="L34:M34 L36:M37 L21:M22 L16:M16 L50 L42:M48 L40 L7:M14 L25:M25 L18:M19 L27:M29">
    <cfRule type="containsText" dxfId="1186" priority="283" operator="containsText" text="MFR">
      <formula>NOT(ISERROR(SEARCH("MFR",L7)))</formula>
    </cfRule>
  </conditionalFormatting>
  <conditionalFormatting sqref="J49:K49">
    <cfRule type="containsText" dxfId="1185" priority="290" operator="containsText" text="stage">
      <formula>NOT(ISERROR(SEARCH("stage",J49)))</formula>
    </cfRule>
    <cfRule type="containsText" dxfId="1184" priority="291" operator="containsText" text="stage">
      <formula>NOT(ISERROR(SEARCH("stage",J49)))</formula>
    </cfRule>
  </conditionalFormatting>
  <conditionalFormatting sqref="J49:K49">
    <cfRule type="containsText" dxfId="1183" priority="289" operator="containsText" text="MFR">
      <formula>NOT(ISERROR(SEARCH("MFR",J49)))</formula>
    </cfRule>
  </conditionalFormatting>
  <conditionalFormatting sqref="L17">
    <cfRule type="containsText" dxfId="1182" priority="281" operator="containsText" text="stage">
      <formula>NOT(ISERROR(SEARCH("stage",L17)))</formula>
    </cfRule>
    <cfRule type="containsText" dxfId="1181" priority="282" operator="containsText" text="stage">
      <formula>NOT(ISERROR(SEARCH("stage",L17)))</formula>
    </cfRule>
  </conditionalFormatting>
  <conditionalFormatting sqref="L17">
    <cfRule type="containsText" dxfId="1180" priority="280" operator="containsText" text="MFR">
      <formula>NOT(ISERROR(SEARCH("MFR",L17)))</formula>
    </cfRule>
  </conditionalFormatting>
  <conditionalFormatting sqref="L15">
    <cfRule type="containsText" dxfId="1179" priority="278" operator="containsText" text="stage">
      <formula>NOT(ISERROR(SEARCH("stage",L15)))</formula>
    </cfRule>
    <cfRule type="containsText" dxfId="1178" priority="279" operator="containsText" text="stage">
      <formula>NOT(ISERROR(SEARCH("stage",L15)))</formula>
    </cfRule>
  </conditionalFormatting>
  <conditionalFormatting sqref="L15">
    <cfRule type="containsText" dxfId="1177" priority="277" operator="containsText" text="MFR">
      <formula>NOT(ISERROR(SEARCH("MFR",L15)))</formula>
    </cfRule>
  </conditionalFormatting>
  <conditionalFormatting sqref="L30:M30">
    <cfRule type="containsText" dxfId="1176" priority="269" operator="containsText" text="stage">
      <formula>NOT(ISERROR(SEARCH("stage",L30)))</formula>
    </cfRule>
    <cfRule type="containsText" dxfId="1175" priority="270" operator="containsText" text="stage">
      <formula>NOT(ISERROR(SEARCH("stage",L30)))</formula>
    </cfRule>
  </conditionalFormatting>
  <conditionalFormatting sqref="L30:M30">
    <cfRule type="containsText" dxfId="1174" priority="268" operator="containsText" text="MFR">
      <formula>NOT(ISERROR(SEARCH("MFR",L30)))</formula>
    </cfRule>
  </conditionalFormatting>
  <conditionalFormatting sqref="L38:M38">
    <cfRule type="containsText" dxfId="1173" priority="265" operator="containsText" text="MFR">
      <formula>NOT(ISERROR(SEARCH("MFR",L38)))</formula>
    </cfRule>
  </conditionalFormatting>
  <conditionalFormatting sqref="L38:M38">
    <cfRule type="containsText" dxfId="1172" priority="266" operator="containsText" text="stage">
      <formula>NOT(ISERROR(SEARCH("stage",L38)))</formula>
    </cfRule>
    <cfRule type="containsText" dxfId="1171" priority="267" operator="containsText" text="stage">
      <formula>NOT(ISERROR(SEARCH("stage",L38)))</formula>
    </cfRule>
  </conditionalFormatting>
  <conditionalFormatting sqref="L33:M33">
    <cfRule type="containsText" dxfId="1170" priority="262" operator="containsText" text="MFR">
      <formula>NOT(ISERROR(SEARCH("MFR",L33)))</formula>
    </cfRule>
  </conditionalFormatting>
  <conditionalFormatting sqref="L33:M33">
    <cfRule type="containsText" dxfId="1169" priority="263" operator="containsText" text="stage">
      <formula>NOT(ISERROR(SEARCH("stage",L33)))</formula>
    </cfRule>
    <cfRule type="containsText" dxfId="1168" priority="264" operator="containsText" text="stage">
      <formula>NOT(ISERROR(SEARCH("stage",L33)))</formula>
    </cfRule>
  </conditionalFormatting>
  <conditionalFormatting sqref="L32:M32">
    <cfRule type="containsText" dxfId="1167" priority="259" operator="containsText" text="MFR">
      <formula>NOT(ISERROR(SEARCH("MFR",L32)))</formula>
    </cfRule>
  </conditionalFormatting>
  <conditionalFormatting sqref="L32:M32">
    <cfRule type="containsText" dxfId="1166" priority="260" operator="containsText" text="stage">
      <formula>NOT(ISERROR(SEARCH("stage",L32)))</formula>
    </cfRule>
    <cfRule type="containsText" dxfId="1165" priority="261" operator="containsText" text="stage">
      <formula>NOT(ISERROR(SEARCH("stage",L32)))</formula>
    </cfRule>
  </conditionalFormatting>
  <conditionalFormatting sqref="L20:M20">
    <cfRule type="containsText" dxfId="1164" priority="256" operator="containsText" text="MFR">
      <formula>NOT(ISERROR(SEARCH("MFR",L20)))</formula>
    </cfRule>
  </conditionalFormatting>
  <conditionalFormatting sqref="L20:M20">
    <cfRule type="containsText" dxfId="1163" priority="257" operator="containsText" text="stage">
      <formula>NOT(ISERROR(SEARCH("stage",L20)))</formula>
    </cfRule>
    <cfRule type="containsText" dxfId="1162" priority="258" operator="containsText" text="stage">
      <formula>NOT(ISERROR(SEARCH("stage",L20)))</formula>
    </cfRule>
  </conditionalFormatting>
  <conditionalFormatting sqref="L41:M41">
    <cfRule type="containsText" dxfId="1161" priority="254" operator="containsText" text="stage">
      <formula>NOT(ISERROR(SEARCH("stage",L41)))</formula>
    </cfRule>
    <cfRule type="containsText" dxfId="1160" priority="255" operator="containsText" text="stage">
      <formula>NOT(ISERROR(SEARCH("stage",L41)))</formula>
    </cfRule>
  </conditionalFormatting>
  <conditionalFormatting sqref="L41:M41">
    <cfRule type="containsText" dxfId="1159" priority="253" operator="containsText" text="MFR">
      <formula>NOT(ISERROR(SEARCH("MFR",L41)))</formula>
    </cfRule>
  </conditionalFormatting>
  <conditionalFormatting sqref="L49:M49">
    <cfRule type="containsText" dxfId="1158" priority="251" operator="containsText" text="stage">
      <formula>NOT(ISERROR(SEARCH("stage",L49)))</formula>
    </cfRule>
    <cfRule type="containsText" dxfId="1157" priority="252" operator="containsText" text="stage">
      <formula>NOT(ISERROR(SEARCH("stage",L49)))</formula>
    </cfRule>
  </conditionalFormatting>
  <conditionalFormatting sqref="L49:M49">
    <cfRule type="containsText" dxfId="1156" priority="250" operator="containsText" text="MFR">
      <formula>NOT(ISERROR(SEARCH("MFR",L49)))</formula>
    </cfRule>
  </conditionalFormatting>
  <conditionalFormatting sqref="L35:M35">
    <cfRule type="containsText" dxfId="1155" priority="248" operator="containsText" text="stage">
      <formula>NOT(ISERROR(SEARCH("stage",L35)))</formula>
    </cfRule>
    <cfRule type="containsText" dxfId="1154" priority="249" operator="containsText" text="stage">
      <formula>NOT(ISERROR(SEARCH("stage",L35)))</formula>
    </cfRule>
  </conditionalFormatting>
  <conditionalFormatting sqref="L35:M35">
    <cfRule type="containsText" dxfId="1153" priority="247" operator="containsText" text="MFR">
      <formula>NOT(ISERROR(SEARCH("MFR",L35)))</formula>
    </cfRule>
  </conditionalFormatting>
  <conditionalFormatting sqref="N34:O37 N25:O25 N50 N40 N16:O21 N45:O49 N7:O14 N28:O29">
    <cfRule type="containsText" dxfId="1152" priority="245" operator="containsText" text="stage">
      <formula>NOT(ISERROR(SEARCH("stage",N7)))</formula>
    </cfRule>
    <cfRule type="containsText" dxfId="1151" priority="246" operator="containsText" text="stage">
      <formula>NOT(ISERROR(SEARCH("stage",N7)))</formula>
    </cfRule>
  </conditionalFormatting>
  <conditionalFormatting sqref="N34:O37 N25:O25 N50 N40 N16:O21 N45:O49 N7:O14 N28:O29">
    <cfRule type="containsText" dxfId="1150" priority="244" operator="containsText" text="MFR">
      <formula>NOT(ISERROR(SEARCH("MFR",N7)))</formula>
    </cfRule>
  </conditionalFormatting>
  <conditionalFormatting sqref="N15:O15">
    <cfRule type="containsText" dxfId="1149" priority="242" operator="containsText" text="stage">
      <formula>NOT(ISERROR(SEARCH("stage",N15)))</formula>
    </cfRule>
    <cfRule type="containsText" dxfId="1148" priority="243" operator="containsText" text="stage">
      <formula>NOT(ISERROR(SEARCH("stage",N15)))</formula>
    </cfRule>
  </conditionalFormatting>
  <conditionalFormatting sqref="N15:O15">
    <cfRule type="containsText" dxfId="1147" priority="241" operator="containsText" text="MFR">
      <formula>NOT(ISERROR(SEARCH("MFR",N15)))</formula>
    </cfRule>
  </conditionalFormatting>
  <conditionalFormatting sqref="N42">
    <cfRule type="containsText" dxfId="1146" priority="238" operator="containsText" text="MFR">
      <formula>NOT(ISERROR(SEARCH("MFR",N42)))</formula>
    </cfRule>
  </conditionalFormatting>
  <conditionalFormatting sqref="N42">
    <cfRule type="containsText" dxfId="1145" priority="239" operator="containsText" text="stage">
      <formula>NOT(ISERROR(SEARCH("stage",N42)))</formula>
    </cfRule>
    <cfRule type="containsText" dxfId="1144" priority="240" operator="containsText" text="stage">
      <formula>NOT(ISERROR(SEARCH("stage",N42)))</formula>
    </cfRule>
  </conditionalFormatting>
  <conditionalFormatting sqref="N33:O33">
    <cfRule type="containsText" dxfId="1143" priority="235" operator="containsText" text="MFR">
      <formula>NOT(ISERROR(SEARCH("MFR",N33)))</formula>
    </cfRule>
  </conditionalFormatting>
  <conditionalFormatting sqref="N33:O33">
    <cfRule type="containsText" dxfId="1142" priority="236" operator="containsText" text="stage">
      <formula>NOT(ISERROR(SEARCH("stage",N33)))</formula>
    </cfRule>
    <cfRule type="containsText" dxfId="1141" priority="237" operator="containsText" text="stage">
      <formula>NOT(ISERROR(SEARCH("stage",N33)))</formula>
    </cfRule>
  </conditionalFormatting>
  <conditionalFormatting sqref="N30:O30">
    <cfRule type="containsText" dxfId="1140" priority="232" operator="containsText" text="MFR">
      <formula>NOT(ISERROR(SEARCH("MFR",N30)))</formula>
    </cfRule>
  </conditionalFormatting>
  <conditionalFormatting sqref="N30:O30">
    <cfRule type="containsText" dxfId="1139" priority="233" operator="containsText" text="stage">
      <formula>NOT(ISERROR(SEARCH("stage",N30)))</formula>
    </cfRule>
    <cfRule type="containsText" dxfId="1138" priority="234" operator="containsText" text="stage">
      <formula>NOT(ISERROR(SEARCH("stage",N30)))</formula>
    </cfRule>
  </conditionalFormatting>
  <conditionalFormatting sqref="N38">
    <cfRule type="containsText" dxfId="1137" priority="230" operator="containsText" text="stage">
      <formula>NOT(ISERROR(SEARCH("stage",N38)))</formula>
    </cfRule>
    <cfRule type="containsText" dxfId="1136" priority="231" operator="containsText" text="stage">
      <formula>NOT(ISERROR(SEARCH("stage",N38)))</formula>
    </cfRule>
  </conditionalFormatting>
  <conditionalFormatting sqref="N38">
    <cfRule type="containsText" dxfId="1135" priority="229" operator="containsText" text="MFR">
      <formula>NOT(ISERROR(SEARCH("MFR",N38)))</formula>
    </cfRule>
  </conditionalFormatting>
  <conditionalFormatting sqref="N32:O32">
    <cfRule type="containsText" dxfId="1134" priority="227" operator="containsText" text="stage">
      <formula>NOT(ISERROR(SEARCH("stage",N32)))</formula>
    </cfRule>
    <cfRule type="containsText" dxfId="1133" priority="228" operator="containsText" text="stage">
      <formula>NOT(ISERROR(SEARCH("stage",N32)))</formula>
    </cfRule>
  </conditionalFormatting>
  <conditionalFormatting sqref="N32:O32">
    <cfRule type="containsText" dxfId="1132" priority="226" operator="containsText" text="MFR">
      <formula>NOT(ISERROR(SEARCH("MFR",N32)))</formula>
    </cfRule>
  </conditionalFormatting>
  <conditionalFormatting sqref="N41:O41">
    <cfRule type="containsText" dxfId="1131" priority="224" operator="containsText" text="stage">
      <formula>NOT(ISERROR(SEARCH("stage",N41)))</formula>
    </cfRule>
    <cfRule type="containsText" dxfId="1130" priority="225" operator="containsText" text="stage">
      <formula>NOT(ISERROR(SEARCH("stage",N41)))</formula>
    </cfRule>
  </conditionalFormatting>
  <conditionalFormatting sqref="N41:O41">
    <cfRule type="containsText" dxfId="1129" priority="223" operator="containsText" text="MFR">
      <formula>NOT(ISERROR(SEARCH("MFR",N41)))</formula>
    </cfRule>
  </conditionalFormatting>
  <conditionalFormatting sqref="N22:O22">
    <cfRule type="containsText" dxfId="1128" priority="221" operator="containsText" text="stage">
      <formula>NOT(ISERROR(SEARCH("stage",N22)))</formula>
    </cfRule>
    <cfRule type="containsText" dxfId="1127" priority="222" operator="containsText" text="stage">
      <formula>NOT(ISERROR(SEARCH("stage",N22)))</formula>
    </cfRule>
  </conditionalFormatting>
  <conditionalFormatting sqref="N22:O22">
    <cfRule type="containsText" dxfId="1126" priority="220" operator="containsText" text="MFR">
      <formula>NOT(ISERROR(SEARCH("MFR",N22)))</formula>
    </cfRule>
  </conditionalFormatting>
  <conditionalFormatting sqref="P34:Q37 P25:Q25 P50 P40 P16:Q21 P45:Q49 P7:Q14 P28:Q29">
    <cfRule type="containsText" dxfId="1125" priority="218" operator="containsText" text="stage">
      <formula>NOT(ISERROR(SEARCH("stage",P7)))</formula>
    </cfRule>
    <cfRule type="containsText" dxfId="1124" priority="219" operator="containsText" text="stage">
      <formula>NOT(ISERROR(SEARCH("stage",P7)))</formula>
    </cfRule>
  </conditionalFormatting>
  <conditionalFormatting sqref="P34:Q37 P25:Q25 P50 P40 P16:Q21 P45:Q49 P7:Q14 P28:Q29">
    <cfRule type="containsText" dxfId="1123" priority="217" operator="containsText" text="MFR">
      <formula>NOT(ISERROR(SEARCH("MFR",P7)))</formula>
    </cfRule>
  </conditionalFormatting>
  <conditionalFormatting sqref="P15:Q15">
    <cfRule type="containsText" dxfId="1122" priority="215" operator="containsText" text="stage">
      <formula>NOT(ISERROR(SEARCH("stage",P15)))</formula>
    </cfRule>
    <cfRule type="containsText" dxfId="1121" priority="216" operator="containsText" text="stage">
      <formula>NOT(ISERROR(SEARCH("stage",P15)))</formula>
    </cfRule>
  </conditionalFormatting>
  <conditionalFormatting sqref="P15:Q15">
    <cfRule type="containsText" dxfId="1120" priority="214" operator="containsText" text="MFR">
      <formula>NOT(ISERROR(SEARCH("MFR",P15)))</formula>
    </cfRule>
  </conditionalFormatting>
  <conditionalFormatting sqref="P42">
    <cfRule type="containsText" dxfId="1119" priority="211" operator="containsText" text="MFR">
      <formula>NOT(ISERROR(SEARCH("MFR",P42)))</formula>
    </cfRule>
  </conditionalFormatting>
  <conditionalFormatting sqref="P42">
    <cfRule type="containsText" dxfId="1118" priority="212" operator="containsText" text="stage">
      <formula>NOT(ISERROR(SEARCH("stage",P42)))</formula>
    </cfRule>
    <cfRule type="containsText" dxfId="1117" priority="213" operator="containsText" text="stage">
      <formula>NOT(ISERROR(SEARCH("stage",P42)))</formula>
    </cfRule>
  </conditionalFormatting>
  <conditionalFormatting sqref="P33:Q33">
    <cfRule type="containsText" dxfId="1116" priority="208" operator="containsText" text="MFR">
      <formula>NOT(ISERROR(SEARCH("MFR",P33)))</formula>
    </cfRule>
  </conditionalFormatting>
  <conditionalFormatting sqref="P33:Q33">
    <cfRule type="containsText" dxfId="1115" priority="209" operator="containsText" text="stage">
      <formula>NOT(ISERROR(SEARCH("stage",P33)))</formula>
    </cfRule>
    <cfRule type="containsText" dxfId="1114" priority="210" operator="containsText" text="stage">
      <formula>NOT(ISERROR(SEARCH("stage",P33)))</formula>
    </cfRule>
  </conditionalFormatting>
  <conditionalFormatting sqref="P30:Q30">
    <cfRule type="containsText" dxfId="1113" priority="205" operator="containsText" text="MFR">
      <formula>NOT(ISERROR(SEARCH("MFR",P30)))</formula>
    </cfRule>
  </conditionalFormatting>
  <conditionalFormatting sqref="P30:Q30">
    <cfRule type="containsText" dxfId="1112" priority="206" operator="containsText" text="stage">
      <formula>NOT(ISERROR(SEARCH("stage",P30)))</formula>
    </cfRule>
    <cfRule type="containsText" dxfId="1111" priority="207" operator="containsText" text="stage">
      <formula>NOT(ISERROR(SEARCH("stage",P30)))</formula>
    </cfRule>
  </conditionalFormatting>
  <conditionalFormatting sqref="P38">
    <cfRule type="containsText" dxfId="1110" priority="203" operator="containsText" text="stage">
      <formula>NOT(ISERROR(SEARCH("stage",P38)))</formula>
    </cfRule>
    <cfRule type="containsText" dxfId="1109" priority="204" operator="containsText" text="stage">
      <formula>NOT(ISERROR(SEARCH("stage",P38)))</formula>
    </cfRule>
  </conditionalFormatting>
  <conditionalFormatting sqref="P38">
    <cfRule type="containsText" dxfId="1108" priority="202" operator="containsText" text="MFR">
      <formula>NOT(ISERROR(SEARCH("MFR",P38)))</formula>
    </cfRule>
  </conditionalFormatting>
  <conditionalFormatting sqref="P32:Q32">
    <cfRule type="containsText" dxfId="1107" priority="200" operator="containsText" text="stage">
      <formula>NOT(ISERROR(SEARCH("stage",P32)))</formula>
    </cfRule>
    <cfRule type="containsText" dxfId="1106" priority="201" operator="containsText" text="stage">
      <formula>NOT(ISERROR(SEARCH("stage",P32)))</formula>
    </cfRule>
  </conditionalFormatting>
  <conditionalFormatting sqref="P32:Q32">
    <cfRule type="containsText" dxfId="1105" priority="199" operator="containsText" text="MFR">
      <formula>NOT(ISERROR(SEARCH("MFR",P32)))</formula>
    </cfRule>
  </conditionalFormatting>
  <conditionalFormatting sqref="P41:Q41">
    <cfRule type="containsText" dxfId="1104" priority="197" operator="containsText" text="stage">
      <formula>NOT(ISERROR(SEARCH("stage",P41)))</formula>
    </cfRule>
    <cfRule type="containsText" dxfId="1103" priority="198" operator="containsText" text="stage">
      <formula>NOT(ISERROR(SEARCH("stage",P41)))</formula>
    </cfRule>
  </conditionalFormatting>
  <conditionalFormatting sqref="P41:Q41">
    <cfRule type="containsText" dxfId="1102" priority="196" operator="containsText" text="MFR">
      <formula>NOT(ISERROR(SEARCH("MFR",P41)))</formula>
    </cfRule>
  </conditionalFormatting>
  <conditionalFormatting sqref="P22:Q22">
    <cfRule type="containsText" dxfId="1101" priority="194" operator="containsText" text="stage">
      <formula>NOT(ISERROR(SEARCH("stage",P22)))</formula>
    </cfRule>
    <cfRule type="containsText" dxfId="1100" priority="195" operator="containsText" text="stage">
      <formula>NOT(ISERROR(SEARCH("stage",P22)))</formula>
    </cfRule>
  </conditionalFormatting>
  <conditionalFormatting sqref="P22:Q22">
    <cfRule type="containsText" dxfId="1099" priority="193" operator="containsText" text="MFR">
      <formula>NOT(ISERROR(SEARCH("MFR",P22)))</formula>
    </cfRule>
  </conditionalFormatting>
  <conditionalFormatting sqref="R22:S22 R36:S37 R25:S26 R16:S19 R42:S49 R50 R40 R7:S13 R28:S29">
    <cfRule type="containsText" dxfId="1098" priority="191" operator="containsText" text="stage">
      <formula>NOT(ISERROR(SEARCH("stage",R7)))</formula>
    </cfRule>
    <cfRule type="containsText" dxfId="1097" priority="192" operator="containsText" text="stage">
      <formula>NOT(ISERROR(SEARCH("stage",R7)))</formula>
    </cfRule>
  </conditionalFormatting>
  <conditionalFormatting sqref="R22:S22 R36:S37 R25:S26 R16:S19 R42:S49 R50 R40 R7:S13 R28:S29">
    <cfRule type="containsText" dxfId="1096" priority="190" operator="containsText" text="MFR">
      <formula>NOT(ISERROR(SEARCH("MFR",R7)))</formula>
    </cfRule>
  </conditionalFormatting>
  <conditionalFormatting sqref="R34:S35">
    <cfRule type="containsText" dxfId="1095" priority="188" operator="containsText" text="stage">
      <formula>NOT(ISERROR(SEARCH("stage",R34)))</formula>
    </cfRule>
    <cfRule type="containsText" dxfId="1094" priority="189" operator="containsText" text="stage">
      <formula>NOT(ISERROR(SEARCH("stage",R34)))</formula>
    </cfRule>
  </conditionalFormatting>
  <conditionalFormatting sqref="R34:S35">
    <cfRule type="containsText" dxfId="1093" priority="187" operator="containsText" text="MFR">
      <formula>NOT(ISERROR(SEARCH("MFR",R34)))</formula>
    </cfRule>
  </conditionalFormatting>
  <conditionalFormatting sqref="R15:S15">
    <cfRule type="containsText" dxfId="1092" priority="184" operator="containsText" text="MFR">
      <formula>NOT(ISERROR(SEARCH("MFR",R15)))</formula>
    </cfRule>
  </conditionalFormatting>
  <conditionalFormatting sqref="R15:S15">
    <cfRule type="containsText" dxfId="1091" priority="185" operator="containsText" text="stage">
      <formula>NOT(ISERROR(SEARCH("stage",R15)))</formula>
    </cfRule>
    <cfRule type="containsText" dxfId="1090" priority="186" operator="containsText" text="stage">
      <formula>NOT(ISERROR(SEARCH("stage",R15)))</formula>
    </cfRule>
  </conditionalFormatting>
  <conditionalFormatting sqref="R41:S41">
    <cfRule type="containsText" dxfId="1089" priority="181" operator="containsText" text="MFR">
      <formula>NOT(ISERROR(SEARCH("MFR",R41)))</formula>
    </cfRule>
  </conditionalFormatting>
  <conditionalFormatting sqref="R41:S41">
    <cfRule type="containsText" dxfId="1088" priority="182" operator="containsText" text="stage">
      <formula>NOT(ISERROR(SEARCH("stage",R41)))</formula>
    </cfRule>
    <cfRule type="containsText" dxfId="1087" priority="183" operator="containsText" text="stage">
      <formula>NOT(ISERROR(SEARCH("stage",R41)))</formula>
    </cfRule>
  </conditionalFormatting>
  <conditionalFormatting sqref="R33:S33">
    <cfRule type="containsText" dxfId="1086" priority="178" operator="containsText" text="MFR">
      <formula>NOT(ISERROR(SEARCH("MFR",R33)))</formula>
    </cfRule>
  </conditionalFormatting>
  <conditionalFormatting sqref="R33:S33">
    <cfRule type="containsText" dxfId="1085" priority="179" operator="containsText" text="stage">
      <formula>NOT(ISERROR(SEARCH("stage",R33)))</formula>
    </cfRule>
    <cfRule type="containsText" dxfId="1084" priority="180" operator="containsText" text="stage">
      <formula>NOT(ISERROR(SEARCH("stage",R33)))</formula>
    </cfRule>
  </conditionalFormatting>
  <conditionalFormatting sqref="R30:S30">
    <cfRule type="containsText" dxfId="1083" priority="175" operator="containsText" text="MFR">
      <formula>NOT(ISERROR(SEARCH("MFR",R30)))</formula>
    </cfRule>
  </conditionalFormatting>
  <conditionalFormatting sqref="R30:S30">
    <cfRule type="containsText" dxfId="1082" priority="176" operator="containsText" text="stage">
      <formula>NOT(ISERROR(SEARCH("stage",R30)))</formula>
    </cfRule>
    <cfRule type="containsText" dxfId="1081" priority="177" operator="containsText" text="stage">
      <formula>NOT(ISERROR(SEARCH("stage",R30)))</formula>
    </cfRule>
  </conditionalFormatting>
  <conditionalFormatting sqref="R38:S38">
    <cfRule type="containsText" dxfId="1080" priority="173" operator="containsText" text="stage">
      <formula>NOT(ISERROR(SEARCH("stage",R38)))</formula>
    </cfRule>
    <cfRule type="containsText" dxfId="1079" priority="174" operator="containsText" text="stage">
      <formula>NOT(ISERROR(SEARCH("stage",R38)))</formula>
    </cfRule>
  </conditionalFormatting>
  <conditionalFormatting sqref="R38:S38">
    <cfRule type="containsText" dxfId="1078" priority="172" operator="containsText" text="MFR">
      <formula>NOT(ISERROR(SEARCH("MFR",R38)))</formula>
    </cfRule>
  </conditionalFormatting>
  <conditionalFormatting sqref="R20:S21">
    <cfRule type="containsText" dxfId="1077" priority="163" operator="containsText" text="MFR">
      <formula>NOT(ISERROR(SEARCH("MFR",R20)))</formula>
    </cfRule>
  </conditionalFormatting>
  <conditionalFormatting sqref="R14:S14">
    <cfRule type="containsText" dxfId="1076" priority="170" operator="containsText" text="stage">
      <formula>NOT(ISERROR(SEARCH("stage",R14)))</formula>
    </cfRule>
    <cfRule type="containsText" dxfId="1075" priority="171" operator="containsText" text="stage">
      <formula>NOT(ISERROR(SEARCH("stage",R14)))</formula>
    </cfRule>
  </conditionalFormatting>
  <conditionalFormatting sqref="R14:S14">
    <cfRule type="containsText" dxfId="1074" priority="169" operator="containsText" text="MFR">
      <formula>NOT(ISERROR(SEARCH("MFR",R14)))</formula>
    </cfRule>
  </conditionalFormatting>
  <conditionalFormatting sqref="R32:S32">
    <cfRule type="containsText" dxfId="1073" priority="167" operator="containsText" text="stage">
      <formula>NOT(ISERROR(SEARCH("stage",R32)))</formula>
    </cfRule>
    <cfRule type="containsText" dxfId="1072" priority="168" operator="containsText" text="stage">
      <formula>NOT(ISERROR(SEARCH("stage",R32)))</formula>
    </cfRule>
  </conditionalFormatting>
  <conditionalFormatting sqref="R32:S32">
    <cfRule type="containsText" dxfId="1071" priority="166" operator="containsText" text="MFR">
      <formula>NOT(ISERROR(SEARCH("MFR",R32)))</formula>
    </cfRule>
  </conditionalFormatting>
  <conditionalFormatting sqref="R20:S21">
    <cfRule type="containsText" dxfId="1070" priority="164" operator="containsText" text="stage">
      <formula>NOT(ISERROR(SEARCH("stage",R20)))</formula>
    </cfRule>
    <cfRule type="containsText" dxfId="1069" priority="165" operator="containsText" text="stage">
      <formula>NOT(ISERROR(SEARCH("stage",R20)))</formula>
    </cfRule>
  </conditionalFormatting>
  <conditionalFormatting sqref="T22:U22 T36:U37 T25:U26 T16:U19 T42:U49 T50 T40 T7:U13 T28:U29">
    <cfRule type="containsText" dxfId="1068" priority="161" operator="containsText" text="stage">
      <formula>NOT(ISERROR(SEARCH("stage",T7)))</formula>
    </cfRule>
    <cfRule type="containsText" dxfId="1067" priority="162" operator="containsText" text="stage">
      <formula>NOT(ISERROR(SEARCH("stage",T7)))</formula>
    </cfRule>
  </conditionalFormatting>
  <conditionalFormatting sqref="T22:U22 T36:U37 T25:U26 T16:U19 T42:U49 T50 T40 T7:U13 T28:U29">
    <cfRule type="containsText" dxfId="1066" priority="160" operator="containsText" text="MFR">
      <formula>NOT(ISERROR(SEARCH("MFR",T7)))</formula>
    </cfRule>
  </conditionalFormatting>
  <conditionalFormatting sqref="T34:U35">
    <cfRule type="containsText" dxfId="1065" priority="158" operator="containsText" text="stage">
      <formula>NOT(ISERROR(SEARCH("stage",T34)))</formula>
    </cfRule>
    <cfRule type="containsText" dxfId="1064" priority="159" operator="containsText" text="stage">
      <formula>NOT(ISERROR(SEARCH("stage",T34)))</formula>
    </cfRule>
  </conditionalFormatting>
  <conditionalFormatting sqref="T34:U35">
    <cfRule type="containsText" dxfId="1063" priority="157" operator="containsText" text="MFR">
      <formula>NOT(ISERROR(SEARCH("MFR",T34)))</formula>
    </cfRule>
  </conditionalFormatting>
  <conditionalFormatting sqref="T15:U15">
    <cfRule type="containsText" dxfId="1062" priority="154" operator="containsText" text="MFR">
      <formula>NOT(ISERROR(SEARCH("MFR",T15)))</formula>
    </cfRule>
  </conditionalFormatting>
  <conditionalFormatting sqref="T15:U15">
    <cfRule type="containsText" dxfId="1061" priority="155" operator="containsText" text="stage">
      <formula>NOT(ISERROR(SEARCH("stage",T15)))</formula>
    </cfRule>
    <cfRule type="containsText" dxfId="1060" priority="156" operator="containsText" text="stage">
      <formula>NOT(ISERROR(SEARCH("stage",T15)))</formula>
    </cfRule>
  </conditionalFormatting>
  <conditionalFormatting sqref="T41:U41">
    <cfRule type="containsText" dxfId="1059" priority="151" operator="containsText" text="MFR">
      <formula>NOT(ISERROR(SEARCH("MFR",T41)))</formula>
    </cfRule>
  </conditionalFormatting>
  <conditionalFormatting sqref="T41:U41">
    <cfRule type="containsText" dxfId="1058" priority="152" operator="containsText" text="stage">
      <formula>NOT(ISERROR(SEARCH("stage",T41)))</formula>
    </cfRule>
    <cfRule type="containsText" dxfId="1057" priority="153" operator="containsText" text="stage">
      <formula>NOT(ISERROR(SEARCH("stage",T41)))</formula>
    </cfRule>
  </conditionalFormatting>
  <conditionalFormatting sqref="T33:U33">
    <cfRule type="containsText" dxfId="1056" priority="148" operator="containsText" text="MFR">
      <formula>NOT(ISERROR(SEARCH("MFR",T33)))</formula>
    </cfRule>
  </conditionalFormatting>
  <conditionalFormatting sqref="T33:U33">
    <cfRule type="containsText" dxfId="1055" priority="149" operator="containsText" text="stage">
      <formula>NOT(ISERROR(SEARCH("stage",T33)))</formula>
    </cfRule>
    <cfRule type="containsText" dxfId="1054" priority="150" operator="containsText" text="stage">
      <formula>NOT(ISERROR(SEARCH("stage",T33)))</formula>
    </cfRule>
  </conditionalFormatting>
  <conditionalFormatting sqref="T30:U30">
    <cfRule type="containsText" dxfId="1053" priority="145" operator="containsText" text="MFR">
      <formula>NOT(ISERROR(SEARCH("MFR",T30)))</formula>
    </cfRule>
  </conditionalFormatting>
  <conditionalFormatting sqref="T30:U30">
    <cfRule type="containsText" dxfId="1052" priority="146" operator="containsText" text="stage">
      <formula>NOT(ISERROR(SEARCH("stage",T30)))</formula>
    </cfRule>
    <cfRule type="containsText" dxfId="1051" priority="147" operator="containsText" text="stage">
      <formula>NOT(ISERROR(SEARCH("stage",T30)))</formula>
    </cfRule>
  </conditionalFormatting>
  <conditionalFormatting sqref="T38:U38">
    <cfRule type="containsText" dxfId="1050" priority="143" operator="containsText" text="stage">
      <formula>NOT(ISERROR(SEARCH("stage",T38)))</formula>
    </cfRule>
    <cfRule type="containsText" dxfId="1049" priority="144" operator="containsText" text="stage">
      <formula>NOT(ISERROR(SEARCH("stage",T38)))</formula>
    </cfRule>
  </conditionalFormatting>
  <conditionalFormatting sqref="T38:U38">
    <cfRule type="containsText" dxfId="1048" priority="142" operator="containsText" text="MFR">
      <formula>NOT(ISERROR(SEARCH("MFR",T38)))</formula>
    </cfRule>
  </conditionalFormatting>
  <conditionalFormatting sqref="T14:U14">
    <cfRule type="containsText" dxfId="1047" priority="140" operator="containsText" text="stage">
      <formula>NOT(ISERROR(SEARCH("stage",T14)))</formula>
    </cfRule>
    <cfRule type="containsText" dxfId="1046" priority="141" operator="containsText" text="stage">
      <formula>NOT(ISERROR(SEARCH("stage",T14)))</formula>
    </cfRule>
  </conditionalFormatting>
  <conditionalFormatting sqref="T14:U14">
    <cfRule type="containsText" dxfId="1045" priority="139" operator="containsText" text="MFR">
      <formula>NOT(ISERROR(SEARCH("MFR",T14)))</formula>
    </cfRule>
  </conditionalFormatting>
  <conditionalFormatting sqref="T32:U32">
    <cfRule type="containsText" dxfId="1044" priority="137" operator="containsText" text="stage">
      <formula>NOT(ISERROR(SEARCH("stage",T32)))</formula>
    </cfRule>
    <cfRule type="containsText" dxfId="1043" priority="138" operator="containsText" text="stage">
      <formula>NOT(ISERROR(SEARCH("stage",T32)))</formula>
    </cfRule>
  </conditionalFormatting>
  <conditionalFormatting sqref="T32:U32">
    <cfRule type="containsText" dxfId="1042" priority="136" operator="containsText" text="MFR">
      <formula>NOT(ISERROR(SEARCH("MFR",T32)))</formula>
    </cfRule>
  </conditionalFormatting>
  <conditionalFormatting sqref="T20:U21">
    <cfRule type="containsText" dxfId="1041" priority="134" operator="containsText" text="stage">
      <formula>NOT(ISERROR(SEARCH("stage",T20)))</formula>
    </cfRule>
    <cfRule type="containsText" dxfId="1040" priority="135" operator="containsText" text="stage">
      <formula>NOT(ISERROR(SEARCH("stage",T20)))</formula>
    </cfRule>
  </conditionalFormatting>
  <conditionalFormatting sqref="V41">
    <cfRule type="containsText" dxfId="1039" priority="86" operator="containsText" text="stage">
      <formula>NOT(ISERROR(SEARCH("stage",V41)))</formula>
    </cfRule>
    <cfRule type="containsText" dxfId="1038" priority="87" operator="containsText" text="stage">
      <formula>NOT(ISERROR(SEARCH("stage",V41)))</formula>
    </cfRule>
  </conditionalFormatting>
  <conditionalFormatting sqref="V41">
    <cfRule type="containsText" dxfId="1037" priority="85" operator="containsText" text="MFR">
      <formula>NOT(ISERROR(SEARCH("MFR",V41)))</formula>
    </cfRule>
  </conditionalFormatting>
  <conditionalFormatting sqref="V30">
    <cfRule type="containsText" dxfId="1036" priority="83" operator="containsText" text="stage">
      <formula>NOT(ISERROR(SEARCH("stage",V30)))</formula>
    </cfRule>
    <cfRule type="containsText" dxfId="1035" priority="84" operator="containsText" text="stage">
      <formula>NOT(ISERROR(SEARCH("stage",V30)))</formula>
    </cfRule>
  </conditionalFormatting>
  <conditionalFormatting sqref="V30">
    <cfRule type="containsText" dxfId="1034" priority="82" operator="containsText" text="MFR">
      <formula>NOT(ISERROR(SEARCH("MFR",V30)))</formula>
    </cfRule>
  </conditionalFormatting>
  <conditionalFormatting sqref="V38">
    <cfRule type="containsText" dxfId="1033" priority="80" operator="containsText" text="stage">
      <formula>NOT(ISERROR(SEARCH("stage",V38)))</formula>
    </cfRule>
    <cfRule type="containsText" dxfId="1032" priority="81" operator="containsText" text="stage">
      <formula>NOT(ISERROR(SEARCH("stage",V38)))</formula>
    </cfRule>
  </conditionalFormatting>
  <conditionalFormatting sqref="V38">
    <cfRule type="containsText" dxfId="1031" priority="79" operator="containsText" text="MFR">
      <formula>NOT(ISERROR(SEARCH("MFR",V38)))</formula>
    </cfRule>
  </conditionalFormatting>
  <conditionalFormatting sqref="V13:V15">
    <cfRule type="containsText" dxfId="1030" priority="77" operator="containsText" text="stage">
      <formula>NOT(ISERROR(SEARCH("stage",V13)))</formula>
    </cfRule>
    <cfRule type="containsText" dxfId="1029" priority="78" operator="containsText" text="stage">
      <formula>NOT(ISERROR(SEARCH("stage",V13)))</formula>
    </cfRule>
  </conditionalFormatting>
  <conditionalFormatting sqref="V13:V15">
    <cfRule type="containsText" dxfId="1028" priority="76" operator="containsText" text="MFR">
      <formula>NOT(ISERROR(SEARCH("MFR",V13)))</formula>
    </cfRule>
  </conditionalFormatting>
  <conditionalFormatting sqref="V31">
    <cfRule type="containsText" dxfId="1027" priority="73" operator="containsText" text="MFR">
      <formula>NOT(ISERROR(SEARCH("MFR",V31)))</formula>
    </cfRule>
  </conditionalFormatting>
  <conditionalFormatting sqref="V31">
    <cfRule type="containsText" dxfId="1026" priority="74" operator="containsText" text="stage">
      <formula>NOT(ISERROR(SEARCH("stage",V31)))</formula>
    </cfRule>
    <cfRule type="containsText" dxfId="1025" priority="75" operator="containsText" text="stage">
      <formula>NOT(ISERROR(SEARCH("stage",V31)))</formula>
    </cfRule>
  </conditionalFormatting>
  <conditionalFormatting sqref="V39">
    <cfRule type="containsText" dxfId="1024" priority="70" operator="containsText" text="MFR">
      <formula>NOT(ISERROR(SEARCH("MFR",V39)))</formula>
    </cfRule>
  </conditionalFormatting>
  <conditionalFormatting sqref="V39">
    <cfRule type="containsText" dxfId="1023" priority="71" operator="containsText" text="stage">
      <formula>NOT(ISERROR(SEARCH("stage",V39)))</formula>
    </cfRule>
    <cfRule type="containsText" dxfId="1022" priority="72" operator="containsText" text="stage">
      <formula>NOT(ISERROR(SEARCH("stage",V39)))</formula>
    </cfRule>
  </conditionalFormatting>
  <conditionalFormatting sqref="V32">
    <cfRule type="containsText" dxfId="1021" priority="67" operator="containsText" text="MFR">
      <formula>NOT(ISERROR(SEARCH("MFR",V32)))</formula>
    </cfRule>
  </conditionalFormatting>
  <conditionalFormatting sqref="V32">
    <cfRule type="containsText" dxfId="1020" priority="68" operator="containsText" text="stage">
      <formula>NOT(ISERROR(SEARCH("stage",V32)))</formula>
    </cfRule>
    <cfRule type="containsText" dxfId="1019" priority="69" operator="containsText" text="stage">
      <formula>NOT(ISERROR(SEARCH("stage",V32)))</formula>
    </cfRule>
  </conditionalFormatting>
  <conditionalFormatting sqref="V7:V10 V33:V37 V12 V42:V50 V16:V24 V27:V29">
    <cfRule type="containsText" dxfId="1018" priority="92" operator="containsText" text="stage">
      <formula>NOT(ISERROR(SEARCH("stage",V7)))</formula>
    </cfRule>
    <cfRule type="containsText" dxfId="1017" priority="93" operator="containsText" text="stage">
      <formula>NOT(ISERROR(SEARCH("stage",V7)))</formula>
    </cfRule>
  </conditionalFormatting>
  <conditionalFormatting sqref="V7:V10 V33:V37 V12 V42:V50 V16:V24 V27:V29">
    <cfRule type="containsText" dxfId="1016" priority="91" operator="containsText" text="MFR">
      <formula>NOT(ISERROR(SEARCH("MFR",V7)))</formula>
    </cfRule>
  </conditionalFormatting>
  <conditionalFormatting sqref="V11">
    <cfRule type="containsText" dxfId="1015" priority="89" operator="containsText" text="stage">
      <formula>NOT(ISERROR(SEARCH("stage",V11)))</formula>
    </cfRule>
    <cfRule type="containsText" dxfId="1014" priority="90" operator="containsText" text="stage">
      <formula>NOT(ISERROR(SEARCH("stage",V11)))</formula>
    </cfRule>
  </conditionalFormatting>
  <conditionalFormatting sqref="V11">
    <cfRule type="containsText" dxfId="1013" priority="88" operator="containsText" text="MFR">
      <formula>NOT(ISERROR(SEARCH("MFR",V11)))</formula>
    </cfRule>
  </conditionalFormatting>
  <conditionalFormatting sqref="V40">
    <cfRule type="containsText" dxfId="1012" priority="65" operator="containsText" text="stage">
      <formula>NOT(ISERROR(SEARCH("stage",V40)))</formula>
    </cfRule>
    <cfRule type="containsText" dxfId="1011" priority="66" operator="containsText" text="stage">
      <formula>NOT(ISERROR(SEARCH("stage",V40)))</formula>
    </cfRule>
  </conditionalFormatting>
  <conditionalFormatting sqref="V40">
    <cfRule type="containsText" dxfId="1010" priority="64" operator="containsText" text="MFR">
      <formula>NOT(ISERROR(SEARCH("MFR",V40)))</formula>
    </cfRule>
  </conditionalFormatting>
  <conditionalFormatting sqref="V26">
    <cfRule type="containsText" dxfId="1009" priority="62" operator="containsText" text="stage">
      <formula>NOT(ISERROR(SEARCH("stage",V26)))</formula>
    </cfRule>
    <cfRule type="containsText" dxfId="1008" priority="63" operator="containsText" text="stage">
      <formula>NOT(ISERROR(SEARCH("stage",V26)))</formula>
    </cfRule>
  </conditionalFormatting>
  <conditionalFormatting sqref="V26">
    <cfRule type="containsText" dxfId="1007" priority="61" operator="containsText" text="MFR">
      <formula>NOT(ISERROR(SEARCH("MFR",V26)))</formula>
    </cfRule>
  </conditionalFormatting>
  <conditionalFormatting sqref="W33:W37 W42:W50 W7:W25 W27:W29">
    <cfRule type="containsText" dxfId="1006" priority="58" operator="containsText" text="MFR">
      <formula>NOT(ISERROR(SEARCH("MFR",W7)))</formula>
    </cfRule>
  </conditionalFormatting>
  <conditionalFormatting sqref="W33:W37 W42:W50 W7:W25 W27:W29">
    <cfRule type="containsText" dxfId="1005" priority="59" operator="containsText" text="stage">
      <formula>NOT(ISERROR(SEARCH("stage",W7)))</formula>
    </cfRule>
    <cfRule type="containsText" dxfId="1004" priority="60" operator="containsText" text="stage">
      <formula>NOT(ISERROR(SEARCH("stage",W7)))</formula>
    </cfRule>
  </conditionalFormatting>
  <conditionalFormatting sqref="W30:W32">
    <cfRule type="containsText" dxfId="1003" priority="53" operator="containsText" text="stage">
      <formula>NOT(ISERROR(SEARCH("stage",W30)))</formula>
    </cfRule>
    <cfRule type="containsText" dxfId="1002" priority="54" operator="containsText" text="stage">
      <formula>NOT(ISERROR(SEARCH("stage",W30)))</formula>
    </cfRule>
  </conditionalFormatting>
  <conditionalFormatting sqref="W30:W32">
    <cfRule type="containsText" dxfId="1001" priority="52" operator="containsText" text="MFR">
      <formula>NOT(ISERROR(SEARCH("MFR",W30)))</formula>
    </cfRule>
  </conditionalFormatting>
  <conditionalFormatting sqref="W38:W40">
    <cfRule type="containsText" dxfId="1000" priority="50" operator="containsText" text="stage">
      <formula>NOT(ISERROR(SEARCH("stage",W38)))</formula>
    </cfRule>
    <cfRule type="containsText" dxfId="999" priority="51" operator="containsText" text="stage">
      <formula>NOT(ISERROR(SEARCH("stage",W38)))</formula>
    </cfRule>
  </conditionalFormatting>
  <conditionalFormatting sqref="W38:W40">
    <cfRule type="containsText" dxfId="998" priority="49" operator="containsText" text="MFR">
      <formula>NOT(ISERROR(SEARCH("MFR",W38)))</formula>
    </cfRule>
  </conditionalFormatting>
  <conditionalFormatting sqref="W41">
    <cfRule type="containsText" dxfId="997" priority="56" operator="containsText" text="stage">
      <formula>NOT(ISERROR(SEARCH("stage",W41)))</formula>
    </cfRule>
    <cfRule type="containsText" dxfId="996" priority="57" operator="containsText" text="stage">
      <formula>NOT(ISERROR(SEARCH("stage",W41)))</formula>
    </cfRule>
  </conditionalFormatting>
  <conditionalFormatting sqref="W41">
    <cfRule type="containsText" dxfId="995" priority="55" operator="containsText" text="MFR">
      <formula>NOT(ISERROR(SEARCH("MFR",W41)))</formula>
    </cfRule>
  </conditionalFormatting>
  <conditionalFormatting sqref="X50">
    <cfRule type="containsText" dxfId="994" priority="46" operator="containsText" text="MFR">
      <formula>NOT(ISERROR(SEARCH("MFR",X50)))</formula>
    </cfRule>
  </conditionalFormatting>
  <conditionalFormatting sqref="X50">
    <cfRule type="containsText" dxfId="993" priority="47" operator="containsText" text="stage">
      <formula>NOT(ISERROR(SEARCH("stage",X50)))</formula>
    </cfRule>
    <cfRule type="containsText" dxfId="992" priority="48" operator="containsText" text="stage">
      <formula>NOT(ISERROR(SEARCH("stage",X50)))</formula>
    </cfRule>
  </conditionalFormatting>
  <conditionalFormatting sqref="X9:X12 X16:X21 X33:X37 X42:X49 X23:X25 X27:X29">
    <cfRule type="containsText" dxfId="991" priority="43" operator="containsText" text="MFR">
      <formula>NOT(ISERROR(SEARCH("MFR",X9)))</formula>
    </cfRule>
  </conditionalFormatting>
  <conditionalFormatting sqref="X9:X12 X16:X21 X33:X37 X42:X49 X23:X25 X27:X29">
    <cfRule type="containsText" dxfId="990" priority="44" operator="containsText" text="stage">
      <formula>NOT(ISERROR(SEARCH("stage",X9)))</formula>
    </cfRule>
    <cfRule type="containsText" dxfId="989" priority="45" operator="containsText" text="stage">
      <formula>NOT(ISERROR(SEARCH("stage",X9)))</formula>
    </cfRule>
  </conditionalFormatting>
  <conditionalFormatting sqref="X41">
    <cfRule type="containsText" dxfId="988" priority="40" operator="containsText" text="MFR">
      <formula>NOT(ISERROR(SEARCH("MFR",X41)))</formula>
    </cfRule>
  </conditionalFormatting>
  <conditionalFormatting sqref="X41">
    <cfRule type="containsText" dxfId="987" priority="41" operator="containsText" text="stage">
      <formula>NOT(ISERROR(SEARCH("stage",X41)))</formula>
    </cfRule>
    <cfRule type="containsText" dxfId="986" priority="42" operator="containsText" text="stage">
      <formula>NOT(ISERROR(SEARCH("stage",X41)))</formula>
    </cfRule>
  </conditionalFormatting>
  <conditionalFormatting sqref="X30">
    <cfRule type="containsText" dxfId="985" priority="37" operator="containsText" text="MFR">
      <formula>NOT(ISERROR(SEARCH("MFR",X30)))</formula>
    </cfRule>
  </conditionalFormatting>
  <conditionalFormatting sqref="X30">
    <cfRule type="containsText" dxfId="984" priority="38" operator="containsText" text="stage">
      <formula>NOT(ISERROR(SEARCH("stage",X30)))</formula>
    </cfRule>
    <cfRule type="containsText" dxfId="983" priority="39" operator="containsText" text="stage">
      <formula>NOT(ISERROR(SEARCH("stage",X30)))</formula>
    </cfRule>
  </conditionalFormatting>
  <conditionalFormatting sqref="X38">
    <cfRule type="containsText" dxfId="982" priority="34" operator="containsText" text="MFR">
      <formula>NOT(ISERROR(SEARCH("MFR",X38)))</formula>
    </cfRule>
  </conditionalFormatting>
  <conditionalFormatting sqref="X38">
    <cfRule type="containsText" dxfId="981" priority="35" operator="containsText" text="stage">
      <formula>NOT(ISERROR(SEARCH("stage",X38)))</formula>
    </cfRule>
    <cfRule type="containsText" dxfId="980" priority="36" operator="containsText" text="stage">
      <formula>NOT(ISERROR(SEARCH("stage",X38)))</formula>
    </cfRule>
  </conditionalFormatting>
  <conditionalFormatting sqref="X13:X15">
    <cfRule type="containsText" dxfId="979" priority="31" operator="containsText" text="MFR">
      <formula>NOT(ISERROR(SEARCH("MFR",X13)))</formula>
    </cfRule>
  </conditionalFormatting>
  <conditionalFormatting sqref="X13:X15">
    <cfRule type="containsText" dxfId="978" priority="32" operator="containsText" text="stage">
      <formula>NOT(ISERROR(SEARCH("stage",X13)))</formula>
    </cfRule>
    <cfRule type="containsText" dxfId="977" priority="33" operator="containsText" text="stage">
      <formula>NOT(ISERROR(SEARCH("stage",X13)))</formula>
    </cfRule>
  </conditionalFormatting>
  <conditionalFormatting sqref="X22">
    <cfRule type="containsText" dxfId="976" priority="28" operator="containsText" text="MFR">
      <formula>NOT(ISERROR(SEARCH("MFR",X22)))</formula>
    </cfRule>
  </conditionalFormatting>
  <conditionalFormatting sqref="X22">
    <cfRule type="containsText" dxfId="975" priority="29" operator="containsText" text="stage">
      <formula>NOT(ISERROR(SEARCH("stage",X22)))</formula>
    </cfRule>
    <cfRule type="containsText" dxfId="974" priority="30" operator="containsText" text="stage">
      <formula>NOT(ISERROR(SEARCH("stage",X22)))</formula>
    </cfRule>
  </conditionalFormatting>
  <conditionalFormatting sqref="X7:X8">
    <cfRule type="containsText" dxfId="973" priority="19" operator="containsText" text="MFR">
      <formula>NOT(ISERROR(SEARCH("MFR",X7)))</formula>
    </cfRule>
  </conditionalFormatting>
  <conditionalFormatting sqref="X31:X32">
    <cfRule type="containsText" dxfId="972" priority="26" operator="containsText" text="stage">
      <formula>NOT(ISERROR(SEARCH("stage",X31)))</formula>
    </cfRule>
    <cfRule type="containsText" dxfId="971" priority="27" operator="containsText" text="stage">
      <formula>NOT(ISERROR(SEARCH("stage",X31)))</formula>
    </cfRule>
  </conditionalFormatting>
  <conditionalFormatting sqref="X31:X32">
    <cfRule type="containsText" dxfId="970" priority="25" operator="containsText" text="MFR">
      <formula>NOT(ISERROR(SEARCH("MFR",X31)))</formula>
    </cfRule>
  </conditionalFormatting>
  <conditionalFormatting sqref="X39:X40">
    <cfRule type="containsText" dxfId="969" priority="23" operator="containsText" text="stage">
      <formula>NOT(ISERROR(SEARCH("stage",X39)))</formula>
    </cfRule>
    <cfRule type="containsText" dxfId="968" priority="24" operator="containsText" text="stage">
      <formula>NOT(ISERROR(SEARCH("stage",X39)))</formula>
    </cfRule>
  </conditionalFormatting>
  <conditionalFormatting sqref="X39:X40">
    <cfRule type="containsText" dxfId="967" priority="22" operator="containsText" text="MFR">
      <formula>NOT(ISERROR(SEARCH("MFR",X39)))</formula>
    </cfRule>
  </conditionalFormatting>
  <conditionalFormatting sqref="X7:X8">
    <cfRule type="containsText" dxfId="966" priority="20" operator="containsText" text="stage">
      <formula>NOT(ISERROR(SEARCH("stage",X7)))</formula>
    </cfRule>
    <cfRule type="containsText" dxfId="965" priority="21" operator="containsText" text="stage">
      <formula>NOT(ISERROR(SEARCH("stage",X7)))</formula>
    </cfRule>
  </conditionalFormatting>
  <conditionalFormatting sqref="N27:O27">
    <cfRule type="containsText" dxfId="964" priority="17" operator="containsText" text="stage">
      <formula>NOT(ISERROR(SEARCH("stage",N27)))</formula>
    </cfRule>
    <cfRule type="containsText" dxfId="963" priority="18" operator="containsText" text="stage">
      <formula>NOT(ISERROR(SEARCH("stage",N27)))</formula>
    </cfRule>
  </conditionalFormatting>
  <conditionalFormatting sqref="N27:O27">
    <cfRule type="containsText" dxfId="962" priority="16" operator="containsText" text="MFR">
      <formula>NOT(ISERROR(SEARCH("MFR",N27)))</formula>
    </cfRule>
  </conditionalFormatting>
  <conditionalFormatting sqref="P27:Q27">
    <cfRule type="containsText" dxfId="961" priority="14" operator="containsText" text="stage">
      <formula>NOT(ISERROR(SEARCH("stage",P27)))</formula>
    </cfRule>
    <cfRule type="containsText" dxfId="960" priority="15" operator="containsText" text="stage">
      <formula>NOT(ISERROR(SEARCH("stage",P27)))</formula>
    </cfRule>
  </conditionalFormatting>
  <conditionalFormatting sqref="A51:D53">
    <cfRule type="containsText" dxfId="959" priority="10" operator="containsText" text="MFR">
      <formula>NOT(ISERROR(SEARCH("MFR",A51)))</formula>
    </cfRule>
  </conditionalFormatting>
  <conditionalFormatting sqref="A51:D53">
    <cfRule type="containsText" dxfId="958" priority="11" operator="containsText" text="stage">
      <formula>NOT(ISERROR(SEARCH("stage",A51)))</formula>
    </cfRule>
    <cfRule type="containsText" dxfId="957" priority="12" operator="containsText" text="stage">
      <formula>NOT(ISERROR(SEARCH("stage",A51)))</formula>
    </cfRule>
  </conditionalFormatting>
  <conditionalFormatting sqref="J28:K28">
    <cfRule type="containsText" dxfId="956" priority="5" operator="containsText" text="stage">
      <formula>NOT(ISERROR(SEARCH("stage",J28)))</formula>
    </cfRule>
    <cfRule type="containsText" dxfId="955" priority="6" operator="containsText" text="stage">
      <formula>NOT(ISERROR(SEARCH("stage",J28)))</formula>
    </cfRule>
  </conditionalFormatting>
  <conditionalFormatting sqref="S2">
    <cfRule type="containsText" dxfId="954" priority="2" operator="containsText" text="stage">
      <formula>NOT(ISERROR(SEARCH("stage",S2)))</formula>
    </cfRule>
    <cfRule type="containsText" dxfId="953" priority="3" operator="containsText" text="stage">
      <formula>NOT(ISERROR(SEARCH("stage",S2)))</formula>
    </cfRule>
  </conditionalFormatting>
  <conditionalFormatting sqref="S2">
    <cfRule type="containsText" dxfId="952" priority="1" operator="containsText" text="MFR">
      <formula>NOT(ISERROR(SEARCH("MFR",S2)))</formula>
    </cfRule>
  </conditionalFormatting>
  <pageMargins left="0.7" right="0.7" top="0.75" bottom="0.75" header="0.3" footer="0.3"/>
  <pageSetup paperSize="9" scale="3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4"/>
  <sheetViews>
    <sheetView topLeftCell="A13" zoomScale="40" zoomScaleNormal="40" workbookViewId="0">
      <selection activeCell="AE23" sqref="AE23"/>
    </sheetView>
  </sheetViews>
  <sheetFormatPr baseColWidth="10" defaultRowHeight="26.25"/>
  <cols>
    <col min="1" max="1" width="8.85546875" style="1" customWidth="1"/>
    <col min="2" max="2" width="30.28515625" style="1" customWidth="1"/>
    <col min="3" max="3" width="19.140625" style="1" customWidth="1"/>
    <col min="4" max="4" width="30.28515625" style="1" bestFit="1" customWidth="1"/>
    <col min="5" max="5" width="22.42578125" style="32" customWidth="1"/>
    <col min="6" max="6" width="15.7109375" style="204" customWidth="1"/>
    <col min="7" max="7" width="9.140625" style="204" customWidth="1"/>
    <col min="8" max="8" width="8" style="32" customWidth="1"/>
    <col min="9" max="9" width="19" style="32" customWidth="1"/>
    <col min="10" max="10" width="13.42578125" style="204" customWidth="1"/>
    <col min="11" max="11" width="9.7109375" style="204" customWidth="1"/>
    <col min="12" max="12" width="7.85546875" style="32" customWidth="1"/>
    <col min="13" max="13" width="16.140625" style="204" customWidth="1"/>
    <col min="14" max="14" width="11.85546875" style="204" customWidth="1"/>
    <col min="15" max="15" width="7.140625" style="204" customWidth="1"/>
    <col min="16" max="16" width="7.85546875" style="204" customWidth="1"/>
    <col min="17" max="17" width="15.28515625" style="118" customWidth="1"/>
    <col min="18" max="18" width="13.7109375" style="118" customWidth="1"/>
    <col min="19" max="19" width="10.7109375" style="118" customWidth="1"/>
    <col min="20" max="20" width="9.85546875" style="118" customWidth="1"/>
    <col min="21" max="21" width="13.7109375" style="204" customWidth="1"/>
    <col min="22" max="22" width="13.85546875" style="204" customWidth="1"/>
    <col min="23" max="23" width="9.28515625" style="204" customWidth="1"/>
    <col min="24" max="24" width="9.85546875" style="204" customWidth="1"/>
    <col min="25" max="25" width="14.85546875" style="204" customWidth="1"/>
    <col min="26" max="26" width="11.5703125" style="204" customWidth="1"/>
    <col min="27" max="27" width="9.28515625" style="204" customWidth="1"/>
    <col min="28" max="28" width="9.85546875" style="204" customWidth="1"/>
    <col min="29" max="29" width="10.42578125" style="204" customWidth="1"/>
    <col min="30" max="30" width="6.140625" style="204" customWidth="1"/>
    <col min="31" max="31" width="12.85546875" style="204" customWidth="1"/>
    <col min="32" max="32" width="11" style="204" customWidth="1"/>
    <col min="33" max="33" width="11.85546875" style="204" customWidth="1"/>
    <col min="34" max="34" width="11.140625" style="204" customWidth="1"/>
    <col min="35" max="35" width="10.140625" style="204" customWidth="1"/>
    <col min="36" max="36" width="11.7109375" style="204" customWidth="1"/>
    <col min="37" max="37" width="11.140625" style="204" customWidth="1"/>
    <col min="38" max="38" width="11" style="204" customWidth="1"/>
    <col min="39" max="39" width="10.28515625" style="204" customWidth="1"/>
    <col min="40" max="40" width="8.5703125" style="204" customWidth="1"/>
    <col min="41" max="41" width="10.7109375" style="204" customWidth="1"/>
    <col min="42" max="42" width="8.28515625" style="204" customWidth="1"/>
    <col min="43" max="43" width="11.85546875" style="204" customWidth="1"/>
    <col min="44" max="44" width="16.5703125" style="204" customWidth="1"/>
    <col min="45" max="45" width="20.5703125" style="1" bestFit="1" customWidth="1"/>
    <col min="46" max="46" width="14.7109375" style="1" customWidth="1"/>
    <col min="47" max="47" width="14" style="1" customWidth="1"/>
    <col min="48" max="48" width="15.140625" style="1" bestFit="1" customWidth="1"/>
    <col min="49" max="50" width="15.85546875" style="1" customWidth="1"/>
    <col min="51" max="52" width="11.5703125" style="1" customWidth="1"/>
    <col min="53" max="54" width="11.42578125" style="1" customWidth="1"/>
    <col min="55" max="16384" width="11.42578125" style="1"/>
  </cols>
  <sheetData>
    <row r="1" spans="1:53" ht="94.5" customHeight="1">
      <c r="B1" s="2"/>
      <c r="C1" s="2"/>
      <c r="D1" s="501" t="s">
        <v>157</v>
      </c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442">
        <v>42545</v>
      </c>
      <c r="AP1" s="443"/>
      <c r="AQ1" s="443"/>
      <c r="AR1" s="164"/>
    </row>
    <row r="2" spans="1:53" ht="124.5" customHeight="1">
      <c r="B2" s="2"/>
      <c r="C2" s="2"/>
      <c r="D2" s="222"/>
      <c r="E2" s="66" t="s">
        <v>22</v>
      </c>
      <c r="F2" s="66" t="s">
        <v>23</v>
      </c>
      <c r="G2" s="503" t="s">
        <v>24</v>
      </c>
      <c r="H2" s="504"/>
      <c r="I2" s="67" t="s">
        <v>22</v>
      </c>
      <c r="J2" s="67" t="s">
        <v>23</v>
      </c>
      <c r="K2" s="505" t="s">
        <v>24</v>
      </c>
      <c r="L2" s="506"/>
      <c r="M2" s="68" t="s">
        <v>22</v>
      </c>
      <c r="N2" s="68" t="s">
        <v>23</v>
      </c>
      <c r="O2" s="507" t="s">
        <v>24</v>
      </c>
      <c r="P2" s="508"/>
      <c r="Q2" s="219" t="s">
        <v>22</v>
      </c>
      <c r="R2" s="219" t="s">
        <v>23</v>
      </c>
      <c r="S2" s="472" t="s">
        <v>24</v>
      </c>
      <c r="T2" s="473"/>
      <c r="U2" s="217" t="s">
        <v>22</v>
      </c>
      <c r="V2" s="217" t="s">
        <v>23</v>
      </c>
      <c r="W2" s="474" t="s">
        <v>24</v>
      </c>
      <c r="X2" s="475"/>
      <c r="Y2" s="218" t="s">
        <v>22</v>
      </c>
      <c r="Z2" s="218" t="s">
        <v>23</v>
      </c>
      <c r="AA2" s="488" t="s">
        <v>24</v>
      </c>
      <c r="AB2" s="489"/>
      <c r="AC2" s="509" t="s">
        <v>22</v>
      </c>
      <c r="AD2" s="510"/>
      <c r="AE2" s="509" t="s">
        <v>23</v>
      </c>
      <c r="AF2" s="510"/>
      <c r="AG2" s="247" t="s">
        <v>24</v>
      </c>
      <c r="AH2" s="511" t="s">
        <v>22</v>
      </c>
      <c r="AI2" s="512"/>
      <c r="AJ2" s="511" t="s">
        <v>23</v>
      </c>
      <c r="AK2" s="512"/>
      <c r="AL2" s="215" t="s">
        <v>24</v>
      </c>
      <c r="AM2" s="465" t="s">
        <v>22</v>
      </c>
      <c r="AN2" s="467"/>
      <c r="AO2" s="465" t="s">
        <v>23</v>
      </c>
      <c r="AP2" s="467"/>
      <c r="AQ2" s="216" t="s">
        <v>24</v>
      </c>
      <c r="AR2" s="69"/>
      <c r="AS2" s="69"/>
      <c r="AT2" s="69"/>
      <c r="AU2" s="69"/>
      <c r="AV2" s="69"/>
      <c r="AW2" s="69"/>
      <c r="AY2" s="70" t="s">
        <v>25</v>
      </c>
      <c r="AZ2" s="70" t="s">
        <v>26</v>
      </c>
      <c r="BA2" s="71" t="s">
        <v>27</v>
      </c>
    </row>
    <row r="3" spans="1:53" ht="51" customHeight="1">
      <c r="B3" s="293"/>
      <c r="C3" s="294"/>
      <c r="D3" s="3"/>
      <c r="E3" s="72">
        <v>16</v>
      </c>
      <c r="F3" s="73">
        <f>COUNTIFS(E8:E51,"MFR")</f>
        <v>16</v>
      </c>
      <c r="G3" s="295">
        <f>F3-E3</f>
        <v>0</v>
      </c>
      <c r="H3" s="296"/>
      <c r="I3" s="223">
        <v>17</v>
      </c>
      <c r="J3" s="223">
        <f>COUNTIFS(I8:I51,"MFR")</f>
        <v>17</v>
      </c>
      <c r="K3" s="470">
        <f>J3-I3</f>
        <v>0</v>
      </c>
      <c r="L3" s="470"/>
      <c r="M3" s="74">
        <v>13</v>
      </c>
      <c r="N3" s="224">
        <f>COUNTIFS(M8:M51,"MFR")</f>
        <v>13</v>
      </c>
      <c r="O3" s="471">
        <f>N3-M3</f>
        <v>0</v>
      </c>
      <c r="P3" s="471"/>
      <c r="Q3" s="219">
        <v>12</v>
      </c>
      <c r="R3" s="219">
        <f>COUNTIFS(Q8:Q51,"MFR")</f>
        <v>12</v>
      </c>
      <c r="S3" s="472">
        <f>R3-Q3</f>
        <v>0</v>
      </c>
      <c r="T3" s="473"/>
      <c r="U3" s="217">
        <v>12</v>
      </c>
      <c r="V3" s="217">
        <f>COUNTIFS(U8:U51,"MFR")</f>
        <v>12</v>
      </c>
      <c r="W3" s="474">
        <f>V3-U3</f>
        <v>0</v>
      </c>
      <c r="X3" s="475"/>
      <c r="Y3" s="218">
        <v>24</v>
      </c>
      <c r="Z3" s="218">
        <f>COUNTIFS(Y8:Y51,"MFR")</f>
        <v>24</v>
      </c>
      <c r="AA3" s="488">
        <f>Z3-Y3</f>
        <v>0</v>
      </c>
      <c r="AB3" s="489"/>
      <c r="AC3" s="490">
        <v>16</v>
      </c>
      <c r="AD3" s="491"/>
      <c r="AE3" s="490">
        <f>COUNTIFS(AC8:AC51,"MFR")</f>
        <v>16</v>
      </c>
      <c r="AF3" s="491">
        <f t="shared" ref="AF3" si="0">COUNTIFS(AE8:AE50,"MFR")</f>
        <v>0</v>
      </c>
      <c r="AG3" s="248">
        <f>AE3-AC3</f>
        <v>0</v>
      </c>
      <c r="AH3" s="492">
        <v>19</v>
      </c>
      <c r="AI3" s="493"/>
      <c r="AJ3" s="492">
        <f>COUNTIFS(AH8:AH51,"MFR")</f>
        <v>19</v>
      </c>
      <c r="AK3" s="493">
        <f t="shared" ref="AK3" si="1">COUNTIFS(AJ8:AJ50,"MFR")</f>
        <v>0</v>
      </c>
      <c r="AL3" s="75">
        <f>AJ3-AH3</f>
        <v>0</v>
      </c>
      <c r="AM3" s="487">
        <v>19</v>
      </c>
      <c r="AN3" s="487"/>
      <c r="AO3" s="487">
        <f>COUNTIFS(AM8:AM51,"MFR")</f>
        <v>19</v>
      </c>
      <c r="AP3" s="487"/>
      <c r="AQ3" s="225">
        <f>AO3-AM3</f>
        <v>0</v>
      </c>
      <c r="AR3" s="69"/>
      <c r="AS3" s="476" t="s">
        <v>28</v>
      </c>
      <c r="AT3" s="478" t="s">
        <v>29</v>
      </c>
      <c r="AU3" s="480" t="s">
        <v>30</v>
      </c>
      <c r="AV3" s="500" t="s">
        <v>2</v>
      </c>
      <c r="AW3" s="544" t="s">
        <v>27</v>
      </c>
      <c r="AX3" s="545" t="s">
        <v>31</v>
      </c>
      <c r="AY3" s="499">
        <f>F6+J6+N6+AE6+AJ6+AO6</f>
        <v>125</v>
      </c>
      <c r="AZ3" s="499">
        <f>R6+V6+Z6</f>
        <v>23</v>
      </c>
      <c r="BA3" s="513">
        <f>AY3+AZ3</f>
        <v>148</v>
      </c>
    </row>
    <row r="4" spans="1:53" s="28" customFormat="1" ht="62.25" customHeight="1">
      <c r="A4" s="297" t="s">
        <v>0</v>
      </c>
      <c r="B4" s="297"/>
      <c r="C4" s="297"/>
      <c r="D4" s="297"/>
      <c r="E4" s="446" t="s">
        <v>32</v>
      </c>
      <c r="F4" s="4" t="s">
        <v>33</v>
      </c>
      <c r="G4" s="4" t="s">
        <v>1</v>
      </c>
      <c r="H4" s="76" t="s">
        <v>2</v>
      </c>
      <c r="I4" s="482" t="s">
        <v>3</v>
      </c>
      <c r="J4" s="77" t="s">
        <v>33</v>
      </c>
      <c r="K4" s="77" t="s">
        <v>1</v>
      </c>
      <c r="L4" s="77" t="s">
        <v>2</v>
      </c>
      <c r="M4" s="317" t="s">
        <v>34</v>
      </c>
      <c r="N4" s="226" t="s">
        <v>33</v>
      </c>
      <c r="O4" s="226" t="s">
        <v>1</v>
      </c>
      <c r="P4" s="226" t="s">
        <v>2</v>
      </c>
      <c r="Q4" s="333" t="s">
        <v>35</v>
      </c>
      <c r="R4" s="78" t="s">
        <v>33</v>
      </c>
      <c r="S4" s="78" t="s">
        <v>1</v>
      </c>
      <c r="T4" s="78" t="s">
        <v>2</v>
      </c>
      <c r="U4" s="484" t="s">
        <v>36</v>
      </c>
      <c r="V4" s="217" t="s">
        <v>33</v>
      </c>
      <c r="W4" s="217" t="s">
        <v>1</v>
      </c>
      <c r="X4" s="217" t="s">
        <v>2</v>
      </c>
      <c r="Y4" s="535" t="s">
        <v>37</v>
      </c>
      <c r="Z4" s="218" t="s">
        <v>33</v>
      </c>
      <c r="AA4" s="218" t="s">
        <v>1</v>
      </c>
      <c r="AB4" s="218" t="s">
        <v>2</v>
      </c>
      <c r="AC4" s="538" t="s">
        <v>38</v>
      </c>
      <c r="AD4" s="541" t="s">
        <v>39</v>
      </c>
      <c r="AE4" s="247" t="s">
        <v>33</v>
      </c>
      <c r="AF4" s="247" t="s">
        <v>1</v>
      </c>
      <c r="AG4" s="247" t="s">
        <v>2</v>
      </c>
      <c r="AH4" s="399" t="s">
        <v>40</v>
      </c>
      <c r="AI4" s="400" t="s">
        <v>41</v>
      </c>
      <c r="AJ4" s="215" t="s">
        <v>33</v>
      </c>
      <c r="AK4" s="215" t="s">
        <v>1</v>
      </c>
      <c r="AL4" s="215" t="s">
        <v>2</v>
      </c>
      <c r="AM4" s="431" t="s">
        <v>42</v>
      </c>
      <c r="AN4" s="432" t="s">
        <v>43</v>
      </c>
      <c r="AO4" s="216" t="s">
        <v>33</v>
      </c>
      <c r="AP4" s="216" t="s">
        <v>1</v>
      </c>
      <c r="AQ4" s="216" t="s">
        <v>2</v>
      </c>
      <c r="AR4" s="69"/>
      <c r="AS4" s="477"/>
      <c r="AT4" s="479"/>
      <c r="AU4" s="481"/>
      <c r="AV4" s="500"/>
      <c r="AW4" s="544"/>
      <c r="AX4" s="546"/>
      <c r="AY4" s="499"/>
      <c r="AZ4" s="499"/>
      <c r="BA4" s="513"/>
    </row>
    <row r="5" spans="1:53" s="28" customFormat="1" ht="39" customHeight="1">
      <c r="A5" s="205"/>
      <c r="B5" s="205"/>
      <c r="C5" s="205"/>
      <c r="D5" s="205"/>
      <c r="E5" s="446"/>
      <c r="F5" s="221">
        <v>10</v>
      </c>
      <c r="G5" s="221">
        <v>11</v>
      </c>
      <c r="H5" s="221">
        <v>4</v>
      </c>
      <c r="I5" s="482"/>
      <c r="J5" s="79">
        <v>13</v>
      </c>
      <c r="K5" s="79">
        <v>11</v>
      </c>
      <c r="L5" s="79">
        <v>4</v>
      </c>
      <c r="M5" s="317"/>
      <c r="N5" s="226">
        <v>7</v>
      </c>
      <c r="O5" s="226"/>
      <c r="P5" s="226">
        <v>3</v>
      </c>
      <c r="Q5" s="334"/>
      <c r="R5" s="78"/>
      <c r="S5" s="78">
        <v>10</v>
      </c>
      <c r="T5" s="78"/>
      <c r="U5" s="485"/>
      <c r="V5" s="217"/>
      <c r="W5" s="217">
        <v>2</v>
      </c>
      <c r="X5" s="217"/>
      <c r="Y5" s="536"/>
      <c r="Z5" s="218"/>
      <c r="AA5" s="218">
        <v>3</v>
      </c>
      <c r="AB5" s="218">
        <v>8</v>
      </c>
      <c r="AC5" s="539"/>
      <c r="AD5" s="542"/>
      <c r="AE5" s="247">
        <v>4</v>
      </c>
      <c r="AF5" s="247">
        <v>6</v>
      </c>
      <c r="AG5" s="247">
        <v>6</v>
      </c>
      <c r="AH5" s="401"/>
      <c r="AI5" s="402"/>
      <c r="AJ5" s="215">
        <v>16</v>
      </c>
      <c r="AK5" s="215">
        <v>7</v>
      </c>
      <c r="AL5" s="215">
        <v>9</v>
      </c>
      <c r="AM5" s="433"/>
      <c r="AN5" s="434"/>
      <c r="AO5" s="216">
        <v>6</v>
      </c>
      <c r="AP5" s="216">
        <v>3</v>
      </c>
      <c r="AQ5" s="216">
        <v>5</v>
      </c>
      <c r="AR5" s="160" t="s">
        <v>104</v>
      </c>
      <c r="AS5" s="80"/>
      <c r="AT5" s="80"/>
      <c r="AU5" s="81"/>
      <c r="AV5" s="81"/>
      <c r="AW5" s="82"/>
      <c r="AX5" s="82"/>
      <c r="AY5" s="83"/>
      <c r="AZ5" s="83"/>
    </row>
    <row r="6" spans="1:53" s="28" customFormat="1" ht="40.5" customHeight="1">
      <c r="A6" s="205"/>
      <c r="B6" s="220"/>
      <c r="C6" s="220"/>
      <c r="D6" s="84"/>
      <c r="E6" s="446"/>
      <c r="F6" s="494">
        <f>F5+G5+H5</f>
        <v>25</v>
      </c>
      <c r="G6" s="308"/>
      <c r="H6" s="495"/>
      <c r="I6" s="483"/>
      <c r="J6" s="496">
        <f>J5+K5+L5</f>
        <v>28</v>
      </c>
      <c r="K6" s="497"/>
      <c r="L6" s="498"/>
      <c r="M6" s="317"/>
      <c r="N6" s="531">
        <f>N5+O5+P5</f>
        <v>10</v>
      </c>
      <c r="O6" s="531"/>
      <c r="P6" s="531"/>
      <c r="Q6" s="335"/>
      <c r="R6" s="532">
        <f>R5+S5+T5</f>
        <v>10</v>
      </c>
      <c r="S6" s="533"/>
      <c r="T6" s="534"/>
      <c r="U6" s="486"/>
      <c r="V6" s="474">
        <f>V5+W5+X5</f>
        <v>2</v>
      </c>
      <c r="W6" s="524"/>
      <c r="X6" s="475"/>
      <c r="Y6" s="537"/>
      <c r="Z6" s="488">
        <f>Z5+AA5+AB5</f>
        <v>11</v>
      </c>
      <c r="AA6" s="525"/>
      <c r="AB6" s="489"/>
      <c r="AC6" s="540"/>
      <c r="AD6" s="543"/>
      <c r="AE6" s="509">
        <f>AE5+AF5+AG5</f>
        <v>16</v>
      </c>
      <c r="AF6" s="526"/>
      <c r="AG6" s="510"/>
      <c r="AH6" s="403"/>
      <c r="AI6" s="404"/>
      <c r="AJ6" s="511">
        <f>AJ5+AK5+AL5</f>
        <v>32</v>
      </c>
      <c r="AK6" s="527"/>
      <c r="AL6" s="512"/>
      <c r="AM6" s="435"/>
      <c r="AN6" s="436"/>
      <c r="AO6" s="465">
        <f>AO5+AP5+AQ5</f>
        <v>14</v>
      </c>
      <c r="AP6" s="466"/>
      <c r="AQ6" s="467"/>
      <c r="AR6" s="160" t="s">
        <v>105</v>
      </c>
      <c r="AS6" s="80"/>
      <c r="AT6" s="80"/>
      <c r="AU6" s="81"/>
      <c r="AV6" s="81"/>
      <c r="AW6" s="82"/>
      <c r="AX6" s="82"/>
      <c r="AY6" s="83"/>
      <c r="AZ6" s="83"/>
    </row>
    <row r="7" spans="1:53" s="28" customFormat="1" ht="40.5" customHeight="1">
      <c r="A7" s="205"/>
      <c r="B7" s="249"/>
      <c r="C7" s="249"/>
      <c r="D7" s="249"/>
      <c r="E7" s="514" t="s">
        <v>32</v>
      </c>
      <c r="F7" s="515"/>
      <c r="G7" s="515"/>
      <c r="H7" s="516"/>
      <c r="I7" s="517" t="s">
        <v>3</v>
      </c>
      <c r="J7" s="518"/>
      <c r="K7" s="518"/>
      <c r="L7" s="519"/>
      <c r="M7" s="520" t="s">
        <v>158</v>
      </c>
      <c r="N7" s="521"/>
      <c r="O7" s="521"/>
      <c r="P7" s="522"/>
      <c r="Q7" s="472" t="s">
        <v>121</v>
      </c>
      <c r="R7" s="523"/>
      <c r="S7" s="523"/>
      <c r="T7" s="473"/>
      <c r="U7" s="474" t="s">
        <v>159</v>
      </c>
      <c r="V7" s="524"/>
      <c r="W7" s="524"/>
      <c r="X7" s="475"/>
      <c r="Y7" s="488" t="s">
        <v>160</v>
      </c>
      <c r="Z7" s="525"/>
      <c r="AA7" s="525"/>
      <c r="AB7" s="489"/>
      <c r="AC7" s="509" t="s">
        <v>161</v>
      </c>
      <c r="AD7" s="526"/>
      <c r="AE7" s="526"/>
      <c r="AF7" s="526"/>
      <c r="AG7" s="510"/>
      <c r="AH7" s="511" t="s">
        <v>162</v>
      </c>
      <c r="AI7" s="527"/>
      <c r="AJ7" s="527"/>
      <c r="AK7" s="527"/>
      <c r="AL7" s="512"/>
      <c r="AM7" s="528" t="s">
        <v>163</v>
      </c>
      <c r="AN7" s="529"/>
      <c r="AO7" s="529"/>
      <c r="AP7" s="529"/>
      <c r="AQ7" s="530"/>
      <c r="AR7" s="160"/>
      <c r="AS7" s="80"/>
      <c r="AT7" s="80"/>
      <c r="AU7" s="81"/>
      <c r="AV7" s="81"/>
      <c r="AW7" s="82"/>
      <c r="AX7" s="82"/>
      <c r="AY7" s="83"/>
      <c r="AZ7" s="83"/>
    </row>
    <row r="8" spans="1:53" ht="35.1" customHeight="1">
      <c r="A8" s="6" t="s">
        <v>4</v>
      </c>
      <c r="B8" s="7">
        <f>DATE(2016,8,29)</f>
        <v>42611</v>
      </c>
      <c r="C8" s="8" t="s">
        <v>5</v>
      </c>
      <c r="D8" s="9">
        <f t="shared" ref="D8:D53" si="2">B8+4</f>
        <v>42615</v>
      </c>
      <c r="E8" s="85" t="s">
        <v>6</v>
      </c>
      <c r="F8" s="214">
        <f>IF(E8="MFR",$F$5,"0")</f>
        <v>10</v>
      </c>
      <c r="G8" s="214">
        <f>IF(E8="MFR",$G$5,"0")</f>
        <v>11</v>
      </c>
      <c r="H8" s="214">
        <f>IF(E8="MFR",$H$5,"0")</f>
        <v>4</v>
      </c>
      <c r="I8" s="85" t="s">
        <v>7</v>
      </c>
      <c r="J8" s="214" t="str">
        <f>IF(I8="MFR",$J$5,"0")</f>
        <v>0</v>
      </c>
      <c r="K8" s="214" t="str">
        <f>IF(I8="MFR",$K$5,"0")</f>
        <v>0</v>
      </c>
      <c r="L8" s="214" t="str">
        <f>IF(I8="MFR",$L$5,"0")</f>
        <v>0</v>
      </c>
      <c r="M8" s="213" t="s">
        <v>7</v>
      </c>
      <c r="N8" s="212" t="str">
        <f>IF(M8="MFR",$N$5,"0")</f>
        <v>0</v>
      </c>
      <c r="O8" s="212" t="str">
        <f>IF(M8="MFR",$O$5,"0")</f>
        <v>0</v>
      </c>
      <c r="P8" s="212" t="str">
        <f>IF(M8="MFR",$P$5,"0")</f>
        <v>0</v>
      </c>
      <c r="Q8" s="212" t="s">
        <v>7</v>
      </c>
      <c r="R8" s="212" t="str">
        <f>IF(Q8="MFR",$R$5,"0")</f>
        <v>0</v>
      </c>
      <c r="S8" s="212" t="str">
        <f>IF(Q8="MFR",$S$5,"0")</f>
        <v>0</v>
      </c>
      <c r="T8" s="212" t="str">
        <f>IF(Q8="MFR",$T$5,"0")</f>
        <v>0</v>
      </c>
      <c r="U8" s="213" t="s">
        <v>7</v>
      </c>
      <c r="V8" s="212" t="str">
        <f>IF(U8="MFR",$V$5,"0")</f>
        <v>0</v>
      </c>
      <c r="W8" s="212" t="str">
        <f>IF(U8="MFR",$W$5,"0")</f>
        <v>0</v>
      </c>
      <c r="X8" s="212" t="str">
        <f>IF(U8="MFR",$X$5,"0")</f>
        <v>0</v>
      </c>
      <c r="Y8" s="213" t="s">
        <v>7</v>
      </c>
      <c r="Z8" s="212" t="str">
        <f t="shared" ref="Z8:Z9" si="3">IF(Y8="MFR",$Z$5,"0")</f>
        <v>0</v>
      </c>
      <c r="AA8" s="212" t="str">
        <f>IF(Y8="MFR",$AA$5,"0")</f>
        <v>0</v>
      </c>
      <c r="AB8" s="212" t="str">
        <f t="shared" ref="AB8:AB9" si="4">IF(Y8="MFR",$AB$5,"0")</f>
        <v>0</v>
      </c>
      <c r="AC8" s="354" t="s">
        <v>6</v>
      </c>
      <c r="AD8" s="354"/>
      <c r="AE8" s="212">
        <f>IF(AC8="MFR",$AE$5,"0")</f>
        <v>4</v>
      </c>
      <c r="AF8" s="86">
        <f>IF(AC8="MFR",$AF$5,"0")</f>
        <v>6</v>
      </c>
      <c r="AG8" s="212">
        <f>IF(AC8="MFR",$AG$5,"0")</f>
        <v>6</v>
      </c>
      <c r="AH8" s="468" t="s">
        <v>6</v>
      </c>
      <c r="AI8" s="469"/>
      <c r="AJ8" s="212">
        <f>IF(AH8="MFR",$AJ$5,"0")</f>
        <v>16</v>
      </c>
      <c r="AK8" s="212">
        <f>IF(AH8="MFR",$AK$5,"0")</f>
        <v>7</v>
      </c>
      <c r="AL8" s="212">
        <f>IF(AH8="MFR",$AL$5,"0")</f>
        <v>9</v>
      </c>
      <c r="AM8" s="354" t="s">
        <v>7</v>
      </c>
      <c r="AN8" s="354"/>
      <c r="AO8" s="20" t="str">
        <f>IF(AM8="MFR",$AO$5,"0")</f>
        <v>0</v>
      </c>
      <c r="AP8" s="214" t="str">
        <f>IF(AM8="MFR",$AP$5,"0")</f>
        <v>0</v>
      </c>
      <c r="AQ8" s="214" t="str">
        <f>IF(AM8="MFR",$AQ$5,"0")</f>
        <v>0</v>
      </c>
      <c r="AR8" s="165">
        <f t="shared" ref="AR8:AR53" si="5">COUNTIF(E8:X8,"MFR")+COUNTIF(AC8:AQ8,"MFR")+COUNTIF(AC8:AM8,"MFR")</f>
        <v>5</v>
      </c>
      <c r="AS8" s="69">
        <f t="shared" ref="AS8:AT14" si="6">F8+J8+N8+R8+V8+AE8+AJ8+AO8</f>
        <v>30</v>
      </c>
      <c r="AT8" s="69">
        <f t="shared" si="6"/>
        <v>24</v>
      </c>
      <c r="AU8" s="69">
        <f>AS8+AT8</f>
        <v>54</v>
      </c>
      <c r="AV8" s="69">
        <f t="shared" ref="AV8:AV14" si="7">H8+L8+P8+T8+X8+AG8+AL8+AQ8</f>
        <v>19</v>
      </c>
      <c r="AW8" s="69">
        <f t="shared" ref="AW8:AW14" si="8">AU8+AV8</f>
        <v>73</v>
      </c>
      <c r="AX8" s="69">
        <f>76-AU8</f>
        <v>22</v>
      </c>
      <c r="AY8" s="69"/>
      <c r="AZ8" s="69"/>
    </row>
    <row r="9" spans="1:53" ht="35.1" customHeight="1">
      <c r="A9" s="11" t="s">
        <v>4</v>
      </c>
      <c r="B9" s="7">
        <f>B8+7</f>
        <v>42618</v>
      </c>
      <c r="C9" s="12" t="s">
        <v>5</v>
      </c>
      <c r="D9" s="9">
        <f t="shared" si="2"/>
        <v>42622</v>
      </c>
      <c r="E9" s="213" t="s">
        <v>7</v>
      </c>
      <c r="F9" s="214" t="str">
        <f t="shared" ref="F9:F51" si="9">IF(E9="MFR",$F$5,"0")</f>
        <v>0</v>
      </c>
      <c r="G9" s="214" t="str">
        <f t="shared" ref="G9:G51" si="10">IF(E9="MFR",$G$5,"0")</f>
        <v>0</v>
      </c>
      <c r="H9" s="214" t="str">
        <f t="shared" ref="H9:H51" si="11">IF(E9="MFR",$H$5,"0")</f>
        <v>0</v>
      </c>
      <c r="I9" s="213" t="s">
        <v>6</v>
      </c>
      <c r="J9" s="214">
        <f t="shared" ref="J9:J51" si="12">IF(I9="MFR",$J$5,"0")</f>
        <v>13</v>
      </c>
      <c r="K9" s="214">
        <f t="shared" ref="K9:K51" si="13">IF(I9="MFR",$K$5,"0")</f>
        <v>11</v>
      </c>
      <c r="L9" s="214">
        <f t="shared" ref="L9:L51" si="14">IF(I9="MFR",$L$5,"0")</f>
        <v>4</v>
      </c>
      <c r="M9" s="213" t="s">
        <v>7</v>
      </c>
      <c r="N9" s="212" t="str">
        <f t="shared" ref="N9:N51" si="15">IF(M9="MFR",$N$5,"0")</f>
        <v>0</v>
      </c>
      <c r="O9" s="212" t="str">
        <f t="shared" ref="O9:O51" si="16">IF(M9="MFR",$O$5,"0")</f>
        <v>0</v>
      </c>
      <c r="P9" s="212" t="str">
        <f t="shared" ref="P9:P51" si="17">IF(M9="MFR",$P$5,"0")</f>
        <v>0</v>
      </c>
      <c r="Q9" s="213" t="s">
        <v>7</v>
      </c>
      <c r="R9" s="212" t="str">
        <f t="shared" ref="R9:R51" si="18">IF(Q9="MFR",$R$5,"0")</f>
        <v>0</v>
      </c>
      <c r="S9" s="212" t="str">
        <f t="shared" ref="S9:S51" si="19">IF(Q9="MFR",$S$5,"0")</f>
        <v>0</v>
      </c>
      <c r="T9" s="212" t="str">
        <f t="shared" ref="T9:T51" si="20">IF(Q9="MFR",$T$5,"0")</f>
        <v>0</v>
      </c>
      <c r="U9" s="213" t="s">
        <v>7</v>
      </c>
      <c r="V9" s="212" t="str">
        <f t="shared" ref="V9:V51" si="21">IF(U9="MFR",$V$5,"0")</f>
        <v>0</v>
      </c>
      <c r="W9" s="212" t="str">
        <f t="shared" ref="W9:W51" si="22">IF(U9="MFR",$W$5,"0")</f>
        <v>0</v>
      </c>
      <c r="X9" s="212" t="str">
        <f t="shared" ref="X9:X51" si="23">IF(U9="MFR",$X$5,"0")</f>
        <v>0</v>
      </c>
      <c r="Y9" s="213" t="s">
        <v>7</v>
      </c>
      <c r="Z9" s="212" t="str">
        <f t="shared" si="3"/>
        <v>0</v>
      </c>
      <c r="AA9" s="212" t="str">
        <f t="shared" ref="AA9" si="24">IF(Y9="MFR",$AA$5,"0")</f>
        <v>0</v>
      </c>
      <c r="AB9" s="212" t="str">
        <f t="shared" si="4"/>
        <v>0</v>
      </c>
      <c r="AC9" s="344" t="s">
        <v>7</v>
      </c>
      <c r="AD9" s="344"/>
      <c r="AE9" s="212" t="str">
        <f t="shared" ref="AE9:AE51" si="25">IF(AC9="MFR",$AE$5,"0")</f>
        <v>0</v>
      </c>
      <c r="AF9" s="86" t="str">
        <f t="shared" ref="AF9:AF51" si="26">IF(AC9="MFR",$AF$5,"0")</f>
        <v>0</v>
      </c>
      <c r="AG9" s="212" t="str">
        <f t="shared" ref="AG9:AG51" si="27">IF(AC9="MFR",$AG$5,"0")</f>
        <v>0</v>
      </c>
      <c r="AH9" s="468" t="s">
        <v>6</v>
      </c>
      <c r="AI9" s="469"/>
      <c r="AJ9" s="212">
        <f t="shared" ref="AJ9:AJ51" si="28">IF(AH9="MFR",$AJ$5,"0")</f>
        <v>16</v>
      </c>
      <c r="AK9" s="212">
        <f t="shared" ref="AK9:AK51" si="29">IF(AH9="MFR",$AK$5,"0")</f>
        <v>7</v>
      </c>
      <c r="AL9" s="212">
        <f t="shared" ref="AL9:AL51" si="30">IF(AH9="MFR",$AL$5,"0")</f>
        <v>9</v>
      </c>
      <c r="AM9" s="351" t="s">
        <v>6</v>
      </c>
      <c r="AN9" s="351"/>
      <c r="AO9" s="20">
        <f t="shared" ref="AO9:AO51" si="31">IF(AM9="MFR",$AO$5,"0")</f>
        <v>6</v>
      </c>
      <c r="AP9" s="214">
        <f t="shared" ref="AP9:AP51" si="32">IF(AM9="MFR",$AP$5,"0")</f>
        <v>3</v>
      </c>
      <c r="AQ9" s="214">
        <f t="shared" ref="AQ9:AQ51" si="33">IF(AM9="MFR",$AQ$5,"0")</f>
        <v>5</v>
      </c>
      <c r="AR9" s="165">
        <f t="shared" si="5"/>
        <v>5</v>
      </c>
      <c r="AS9" s="69">
        <f t="shared" si="6"/>
        <v>35</v>
      </c>
      <c r="AT9" s="69">
        <f t="shared" si="6"/>
        <v>21</v>
      </c>
      <c r="AU9" s="69">
        <f t="shared" ref="AU9:AU53" si="34">AS9+AT9</f>
        <v>56</v>
      </c>
      <c r="AV9" s="69">
        <f t="shared" si="7"/>
        <v>18</v>
      </c>
      <c r="AW9" s="69">
        <f t="shared" si="8"/>
        <v>74</v>
      </c>
      <c r="AX9" s="69">
        <f t="shared" ref="AX9:AX53" si="35">76-AU9</f>
        <v>20</v>
      </c>
      <c r="AY9" s="69"/>
      <c r="AZ9" s="69"/>
    </row>
    <row r="10" spans="1:53" ht="34.5" customHeight="1">
      <c r="A10" s="11" t="s">
        <v>4</v>
      </c>
      <c r="B10" s="7">
        <f>B9+7</f>
        <v>42625</v>
      </c>
      <c r="C10" s="12" t="s">
        <v>5</v>
      </c>
      <c r="D10" s="9">
        <f t="shared" si="2"/>
        <v>42629</v>
      </c>
      <c r="E10" s="213" t="s">
        <v>7</v>
      </c>
      <c r="F10" s="214" t="str">
        <f t="shared" si="9"/>
        <v>0</v>
      </c>
      <c r="G10" s="214" t="str">
        <f t="shared" si="10"/>
        <v>0</v>
      </c>
      <c r="H10" s="214" t="str">
        <f t="shared" si="11"/>
        <v>0</v>
      </c>
      <c r="I10" s="87" t="s">
        <v>6</v>
      </c>
      <c r="J10" s="214">
        <f t="shared" si="12"/>
        <v>13</v>
      </c>
      <c r="K10" s="214">
        <f t="shared" si="13"/>
        <v>11</v>
      </c>
      <c r="L10" s="214">
        <f t="shared" si="14"/>
        <v>4</v>
      </c>
      <c r="M10" s="213" t="s">
        <v>6</v>
      </c>
      <c r="N10" s="212">
        <f t="shared" si="15"/>
        <v>7</v>
      </c>
      <c r="O10" s="212">
        <f t="shared" si="16"/>
        <v>0</v>
      </c>
      <c r="P10" s="212">
        <f t="shared" si="17"/>
        <v>3</v>
      </c>
      <c r="Q10" s="213" t="s">
        <v>7</v>
      </c>
      <c r="R10" s="212" t="str">
        <f t="shared" si="18"/>
        <v>0</v>
      </c>
      <c r="S10" s="212" t="str">
        <f t="shared" si="19"/>
        <v>0</v>
      </c>
      <c r="T10" s="212" t="str">
        <f t="shared" si="20"/>
        <v>0</v>
      </c>
      <c r="U10" s="206" t="s">
        <v>6</v>
      </c>
      <c r="V10" s="212">
        <f t="shared" si="21"/>
        <v>0</v>
      </c>
      <c r="W10" s="212">
        <f t="shared" si="22"/>
        <v>2</v>
      </c>
      <c r="X10" s="212">
        <f t="shared" si="23"/>
        <v>0</v>
      </c>
      <c r="Y10" s="206" t="s">
        <v>6</v>
      </c>
      <c r="Z10" s="212">
        <f>IF(Y10="MFR",$Z$5,"0")</f>
        <v>0</v>
      </c>
      <c r="AA10" s="212">
        <f>IF(Y10="MFR",$AA$5,"0")</f>
        <v>3</v>
      </c>
      <c r="AB10" s="212">
        <f>IF(Y10="MFR",$AB$5,"0")</f>
        <v>8</v>
      </c>
      <c r="AC10" s="344" t="s">
        <v>7</v>
      </c>
      <c r="AD10" s="344"/>
      <c r="AE10" s="212" t="str">
        <f t="shared" si="25"/>
        <v>0</v>
      </c>
      <c r="AF10" s="86" t="str">
        <f t="shared" si="26"/>
        <v>0</v>
      </c>
      <c r="AG10" s="212" t="str">
        <f t="shared" si="27"/>
        <v>0</v>
      </c>
      <c r="AH10" s="548" t="s">
        <v>6</v>
      </c>
      <c r="AI10" s="549"/>
      <c r="AJ10" s="212">
        <f t="shared" si="28"/>
        <v>16</v>
      </c>
      <c r="AK10" s="212">
        <f t="shared" si="29"/>
        <v>7</v>
      </c>
      <c r="AL10" s="212">
        <f t="shared" si="30"/>
        <v>9</v>
      </c>
      <c r="AM10" s="351" t="s">
        <v>7</v>
      </c>
      <c r="AN10" s="351"/>
      <c r="AO10" s="20" t="str">
        <f t="shared" si="31"/>
        <v>0</v>
      </c>
      <c r="AP10" s="214" t="str">
        <f t="shared" si="32"/>
        <v>0</v>
      </c>
      <c r="AQ10" s="214" t="str">
        <f t="shared" si="33"/>
        <v>0</v>
      </c>
      <c r="AR10" s="165">
        <f t="shared" si="5"/>
        <v>5</v>
      </c>
      <c r="AS10" s="69">
        <f t="shared" si="6"/>
        <v>36</v>
      </c>
      <c r="AT10" s="69">
        <f t="shared" si="6"/>
        <v>20</v>
      </c>
      <c r="AU10" s="69">
        <f t="shared" si="34"/>
        <v>56</v>
      </c>
      <c r="AV10" s="69">
        <f t="shared" si="7"/>
        <v>16</v>
      </c>
      <c r="AW10" s="69">
        <f t="shared" si="8"/>
        <v>72</v>
      </c>
      <c r="AX10" s="69">
        <f t="shared" si="35"/>
        <v>20</v>
      </c>
      <c r="AY10" s="69"/>
      <c r="AZ10" s="69"/>
    </row>
    <row r="11" spans="1:53" ht="35.1" customHeight="1">
      <c r="A11" s="11" t="s">
        <v>4</v>
      </c>
      <c r="B11" s="7">
        <f>B10+7</f>
        <v>42632</v>
      </c>
      <c r="C11" s="12" t="s">
        <v>5</v>
      </c>
      <c r="D11" s="9">
        <f t="shared" si="2"/>
        <v>42636</v>
      </c>
      <c r="E11" s="182" t="s">
        <v>6</v>
      </c>
      <c r="F11" s="214">
        <f t="shared" si="9"/>
        <v>10</v>
      </c>
      <c r="G11" s="214">
        <f t="shared" si="10"/>
        <v>11</v>
      </c>
      <c r="H11" s="214">
        <f t="shared" si="11"/>
        <v>4</v>
      </c>
      <c r="I11" s="213" t="s">
        <v>7</v>
      </c>
      <c r="J11" s="214" t="str">
        <f t="shared" si="12"/>
        <v>0</v>
      </c>
      <c r="K11" s="214" t="str">
        <f t="shared" si="13"/>
        <v>0</v>
      </c>
      <c r="L11" s="214" t="str">
        <f t="shared" si="14"/>
        <v>0</v>
      </c>
      <c r="M11" s="213" t="s">
        <v>7</v>
      </c>
      <c r="N11" s="212" t="str">
        <f t="shared" si="15"/>
        <v>0</v>
      </c>
      <c r="O11" s="212" t="str">
        <f t="shared" si="16"/>
        <v>0</v>
      </c>
      <c r="P11" s="212" t="str">
        <f t="shared" si="17"/>
        <v>0</v>
      </c>
      <c r="Q11" s="206" t="s">
        <v>6</v>
      </c>
      <c r="R11" s="212">
        <f t="shared" si="18"/>
        <v>0</v>
      </c>
      <c r="S11" s="212">
        <f t="shared" si="19"/>
        <v>10</v>
      </c>
      <c r="T11" s="212">
        <f t="shared" si="20"/>
        <v>0</v>
      </c>
      <c r="U11" s="213" t="s">
        <v>7</v>
      </c>
      <c r="V11" s="212" t="str">
        <f t="shared" si="21"/>
        <v>0</v>
      </c>
      <c r="W11" s="212" t="str">
        <f t="shared" si="22"/>
        <v>0</v>
      </c>
      <c r="X11" s="212" t="str">
        <f t="shared" si="23"/>
        <v>0</v>
      </c>
      <c r="Y11" s="213" t="s">
        <v>6</v>
      </c>
      <c r="Z11" s="212">
        <f t="shared" ref="Z11:Z13" si="36">IF(Y11="MFR",$Z$5,"0")</f>
        <v>0</v>
      </c>
      <c r="AA11" s="212">
        <f t="shared" ref="AA11:AA13" si="37">IF(Y11="MFR",$AA$5,"0")</f>
        <v>3</v>
      </c>
      <c r="AB11" s="212">
        <f t="shared" ref="AB11:AB13" si="38">IF(Y11="MFR",$AB$5,"0")</f>
        <v>8</v>
      </c>
      <c r="AC11" s="351" t="s">
        <v>6</v>
      </c>
      <c r="AD11" s="351"/>
      <c r="AE11" s="212">
        <f t="shared" si="25"/>
        <v>4</v>
      </c>
      <c r="AF11" s="86">
        <f t="shared" si="26"/>
        <v>6</v>
      </c>
      <c r="AG11" s="212">
        <f t="shared" si="27"/>
        <v>6</v>
      </c>
      <c r="AH11" s="421" t="s">
        <v>7</v>
      </c>
      <c r="AI11" s="422"/>
      <c r="AJ11" s="212" t="str">
        <f t="shared" si="28"/>
        <v>0</v>
      </c>
      <c r="AK11" s="212" t="str">
        <f t="shared" si="29"/>
        <v>0</v>
      </c>
      <c r="AL11" s="212" t="str">
        <f t="shared" si="30"/>
        <v>0</v>
      </c>
      <c r="AM11" s="344" t="s">
        <v>6</v>
      </c>
      <c r="AN11" s="344"/>
      <c r="AO11" s="20">
        <f t="shared" si="31"/>
        <v>6</v>
      </c>
      <c r="AP11" s="214">
        <f t="shared" si="32"/>
        <v>3</v>
      </c>
      <c r="AQ11" s="214">
        <f t="shared" si="33"/>
        <v>5</v>
      </c>
      <c r="AR11" s="165">
        <f t="shared" si="5"/>
        <v>6</v>
      </c>
      <c r="AS11" s="69">
        <f t="shared" si="6"/>
        <v>20</v>
      </c>
      <c r="AT11" s="69">
        <f t="shared" si="6"/>
        <v>30</v>
      </c>
      <c r="AU11" s="69">
        <f t="shared" si="34"/>
        <v>50</v>
      </c>
      <c r="AV11" s="69">
        <f t="shared" si="7"/>
        <v>15</v>
      </c>
      <c r="AW11" s="69">
        <f t="shared" si="8"/>
        <v>65</v>
      </c>
      <c r="AX11" s="69">
        <f t="shared" si="35"/>
        <v>26</v>
      </c>
      <c r="AY11" s="69"/>
      <c r="AZ11" s="69"/>
    </row>
    <row r="12" spans="1:53" ht="35.1" customHeight="1">
      <c r="A12" s="11" t="s">
        <v>4</v>
      </c>
      <c r="B12" s="7">
        <f t="shared" ref="B12:B52" si="39">B11+7</f>
        <v>42639</v>
      </c>
      <c r="C12" s="12" t="s">
        <v>5</v>
      </c>
      <c r="D12" s="9">
        <f t="shared" si="2"/>
        <v>42643</v>
      </c>
      <c r="E12" s="213" t="s">
        <v>6</v>
      </c>
      <c r="F12" s="214">
        <f t="shared" si="9"/>
        <v>10</v>
      </c>
      <c r="G12" s="214">
        <f t="shared" si="10"/>
        <v>11</v>
      </c>
      <c r="H12" s="214">
        <f t="shared" si="11"/>
        <v>4</v>
      </c>
      <c r="I12" s="213" t="s">
        <v>7</v>
      </c>
      <c r="J12" s="214" t="str">
        <f t="shared" si="12"/>
        <v>0</v>
      </c>
      <c r="K12" s="214" t="str">
        <f t="shared" si="13"/>
        <v>0</v>
      </c>
      <c r="L12" s="214" t="str">
        <f t="shared" si="14"/>
        <v>0</v>
      </c>
      <c r="M12" s="213" t="s">
        <v>6</v>
      </c>
      <c r="N12" s="212">
        <f t="shared" si="15"/>
        <v>7</v>
      </c>
      <c r="O12" s="212">
        <f t="shared" si="16"/>
        <v>0</v>
      </c>
      <c r="P12" s="212">
        <f t="shared" si="17"/>
        <v>3</v>
      </c>
      <c r="Q12" s="212" t="s">
        <v>7</v>
      </c>
      <c r="R12" s="212" t="str">
        <f t="shared" si="18"/>
        <v>0</v>
      </c>
      <c r="S12" s="212" t="str">
        <f t="shared" si="19"/>
        <v>0</v>
      </c>
      <c r="T12" s="212" t="str">
        <f t="shared" si="20"/>
        <v>0</v>
      </c>
      <c r="U12" s="213" t="s">
        <v>6</v>
      </c>
      <c r="V12" s="212">
        <f t="shared" si="21"/>
        <v>0</v>
      </c>
      <c r="W12" s="212">
        <f t="shared" si="22"/>
        <v>2</v>
      </c>
      <c r="X12" s="212">
        <f t="shared" si="23"/>
        <v>0</v>
      </c>
      <c r="Y12" s="213" t="s">
        <v>6</v>
      </c>
      <c r="Z12" s="212">
        <f t="shared" si="36"/>
        <v>0</v>
      </c>
      <c r="AA12" s="212">
        <f t="shared" si="37"/>
        <v>3</v>
      </c>
      <c r="AB12" s="212">
        <f t="shared" si="38"/>
        <v>8</v>
      </c>
      <c r="AC12" s="351" t="s">
        <v>6</v>
      </c>
      <c r="AD12" s="351"/>
      <c r="AE12" s="212">
        <f t="shared" si="25"/>
        <v>4</v>
      </c>
      <c r="AF12" s="86">
        <f t="shared" si="26"/>
        <v>6</v>
      </c>
      <c r="AG12" s="212">
        <f t="shared" si="27"/>
        <v>6</v>
      </c>
      <c r="AH12" s="352" t="s">
        <v>7</v>
      </c>
      <c r="AI12" s="390"/>
      <c r="AJ12" s="212" t="str">
        <f t="shared" si="28"/>
        <v>0</v>
      </c>
      <c r="AK12" s="212" t="str">
        <f t="shared" si="29"/>
        <v>0</v>
      </c>
      <c r="AL12" s="212" t="str">
        <f t="shared" si="30"/>
        <v>0</v>
      </c>
      <c r="AM12" s="351" t="s">
        <v>6</v>
      </c>
      <c r="AN12" s="351"/>
      <c r="AO12" s="20">
        <f t="shared" si="31"/>
        <v>6</v>
      </c>
      <c r="AP12" s="214">
        <f t="shared" si="32"/>
        <v>3</v>
      </c>
      <c r="AQ12" s="214">
        <f t="shared" si="33"/>
        <v>5</v>
      </c>
      <c r="AR12" s="165">
        <f t="shared" si="5"/>
        <v>7</v>
      </c>
      <c r="AS12" s="69">
        <f t="shared" si="6"/>
        <v>27</v>
      </c>
      <c r="AT12" s="69">
        <f t="shared" si="6"/>
        <v>22</v>
      </c>
      <c r="AU12" s="69">
        <f t="shared" si="34"/>
        <v>49</v>
      </c>
      <c r="AV12" s="69">
        <f t="shared" si="7"/>
        <v>18</v>
      </c>
      <c r="AW12" s="69">
        <f t="shared" si="8"/>
        <v>67</v>
      </c>
      <c r="AX12" s="69">
        <f t="shared" si="35"/>
        <v>27</v>
      </c>
      <c r="AY12" s="69"/>
      <c r="AZ12" s="69"/>
    </row>
    <row r="13" spans="1:53" ht="35.1" customHeight="1">
      <c r="A13" s="11" t="s">
        <v>4</v>
      </c>
      <c r="B13" s="7">
        <f t="shared" si="39"/>
        <v>42646</v>
      </c>
      <c r="C13" s="12" t="s">
        <v>5</v>
      </c>
      <c r="D13" s="9">
        <f t="shared" si="2"/>
        <v>42650</v>
      </c>
      <c r="E13" s="213" t="s">
        <v>7</v>
      </c>
      <c r="F13" s="214" t="str">
        <f t="shared" si="9"/>
        <v>0</v>
      </c>
      <c r="G13" s="214" t="str">
        <f t="shared" si="10"/>
        <v>0</v>
      </c>
      <c r="H13" s="214" t="str">
        <f t="shared" si="11"/>
        <v>0</v>
      </c>
      <c r="I13" s="87" t="s">
        <v>6</v>
      </c>
      <c r="J13" s="214">
        <f t="shared" si="12"/>
        <v>13</v>
      </c>
      <c r="K13" s="214">
        <f t="shared" si="13"/>
        <v>11</v>
      </c>
      <c r="L13" s="214">
        <f t="shared" si="14"/>
        <v>4</v>
      </c>
      <c r="M13" s="206" t="s">
        <v>7</v>
      </c>
      <c r="N13" s="212" t="str">
        <f t="shared" si="15"/>
        <v>0</v>
      </c>
      <c r="O13" s="212" t="str">
        <f t="shared" si="16"/>
        <v>0</v>
      </c>
      <c r="P13" s="212" t="str">
        <f t="shared" si="17"/>
        <v>0</v>
      </c>
      <c r="Q13" s="213" t="s">
        <v>6</v>
      </c>
      <c r="R13" s="212">
        <f t="shared" si="18"/>
        <v>0</v>
      </c>
      <c r="S13" s="212">
        <f t="shared" si="19"/>
        <v>10</v>
      </c>
      <c r="T13" s="212">
        <f t="shared" si="20"/>
        <v>0</v>
      </c>
      <c r="U13" s="213" t="s">
        <v>7</v>
      </c>
      <c r="V13" s="212" t="str">
        <f t="shared" si="21"/>
        <v>0</v>
      </c>
      <c r="W13" s="212" t="str">
        <f t="shared" si="22"/>
        <v>0</v>
      </c>
      <c r="X13" s="212" t="str">
        <f t="shared" si="23"/>
        <v>0</v>
      </c>
      <c r="Y13" s="213" t="s">
        <v>6</v>
      </c>
      <c r="Z13" s="212">
        <f t="shared" si="36"/>
        <v>0</v>
      </c>
      <c r="AA13" s="212">
        <f t="shared" si="37"/>
        <v>3</v>
      </c>
      <c r="AB13" s="212">
        <f t="shared" si="38"/>
        <v>8</v>
      </c>
      <c r="AC13" s="351" t="s">
        <v>7</v>
      </c>
      <c r="AD13" s="351"/>
      <c r="AE13" s="212" t="str">
        <f t="shared" si="25"/>
        <v>0</v>
      </c>
      <c r="AF13" s="86" t="str">
        <f t="shared" si="26"/>
        <v>0</v>
      </c>
      <c r="AG13" s="212" t="str">
        <f t="shared" si="27"/>
        <v>0</v>
      </c>
      <c r="AH13" s="352" t="s">
        <v>6</v>
      </c>
      <c r="AI13" s="390"/>
      <c r="AJ13" s="212">
        <f t="shared" si="28"/>
        <v>16</v>
      </c>
      <c r="AK13" s="212">
        <f t="shared" si="29"/>
        <v>7</v>
      </c>
      <c r="AL13" s="212">
        <f t="shared" si="30"/>
        <v>9</v>
      </c>
      <c r="AM13" s="344" t="s">
        <v>7</v>
      </c>
      <c r="AN13" s="344"/>
      <c r="AO13" s="20" t="str">
        <f t="shared" si="31"/>
        <v>0</v>
      </c>
      <c r="AP13" s="214" t="str">
        <f t="shared" si="32"/>
        <v>0</v>
      </c>
      <c r="AQ13" s="214" t="str">
        <f t="shared" si="33"/>
        <v>0</v>
      </c>
      <c r="AR13" s="165">
        <f t="shared" si="5"/>
        <v>4</v>
      </c>
      <c r="AS13" s="69">
        <f t="shared" si="6"/>
        <v>29</v>
      </c>
      <c r="AT13" s="69">
        <f t="shared" si="6"/>
        <v>28</v>
      </c>
      <c r="AU13" s="69">
        <f t="shared" si="34"/>
        <v>57</v>
      </c>
      <c r="AV13" s="69">
        <f t="shared" si="7"/>
        <v>13</v>
      </c>
      <c r="AW13" s="69">
        <f t="shared" si="8"/>
        <v>70</v>
      </c>
      <c r="AX13" s="69">
        <f t="shared" si="35"/>
        <v>19</v>
      </c>
      <c r="AY13" s="69"/>
      <c r="AZ13" s="69"/>
    </row>
    <row r="14" spans="1:53" ht="35.1" customHeight="1">
      <c r="A14" s="11" t="s">
        <v>4</v>
      </c>
      <c r="B14" s="7">
        <f t="shared" si="39"/>
        <v>42653</v>
      </c>
      <c r="C14" s="12" t="s">
        <v>5</v>
      </c>
      <c r="D14" s="9">
        <f t="shared" si="2"/>
        <v>42657</v>
      </c>
      <c r="E14" s="213" t="s">
        <v>6</v>
      </c>
      <c r="F14" s="214">
        <f t="shared" si="9"/>
        <v>10</v>
      </c>
      <c r="G14" s="214">
        <f t="shared" si="10"/>
        <v>11</v>
      </c>
      <c r="H14" s="214">
        <f t="shared" si="11"/>
        <v>4</v>
      </c>
      <c r="I14" s="87" t="s">
        <v>6</v>
      </c>
      <c r="J14" s="214">
        <f t="shared" si="12"/>
        <v>13</v>
      </c>
      <c r="K14" s="214">
        <f t="shared" si="13"/>
        <v>11</v>
      </c>
      <c r="L14" s="214">
        <f t="shared" si="14"/>
        <v>4</v>
      </c>
      <c r="M14" s="213" t="s">
        <v>7</v>
      </c>
      <c r="N14" s="212" t="str">
        <f t="shared" si="15"/>
        <v>0</v>
      </c>
      <c r="O14" s="212" t="str">
        <f t="shared" si="16"/>
        <v>0</v>
      </c>
      <c r="P14" s="212" t="str">
        <f t="shared" si="17"/>
        <v>0</v>
      </c>
      <c r="Q14" s="251" t="s">
        <v>7</v>
      </c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3"/>
      <c r="AC14" s="344" t="s">
        <v>7</v>
      </c>
      <c r="AD14" s="344"/>
      <c r="AE14" s="212" t="str">
        <f t="shared" si="25"/>
        <v>0</v>
      </c>
      <c r="AF14" s="86" t="str">
        <f t="shared" si="26"/>
        <v>0</v>
      </c>
      <c r="AG14" s="212" t="str">
        <f t="shared" si="27"/>
        <v>0</v>
      </c>
      <c r="AH14" s="352" t="s">
        <v>7</v>
      </c>
      <c r="AI14" s="390"/>
      <c r="AJ14" s="212" t="str">
        <f t="shared" si="28"/>
        <v>0</v>
      </c>
      <c r="AK14" s="212" t="str">
        <f t="shared" si="29"/>
        <v>0</v>
      </c>
      <c r="AL14" s="212" t="str">
        <f t="shared" si="30"/>
        <v>0</v>
      </c>
      <c r="AM14" s="351" t="s">
        <v>6</v>
      </c>
      <c r="AN14" s="351"/>
      <c r="AO14" s="20">
        <f t="shared" si="31"/>
        <v>6</v>
      </c>
      <c r="AP14" s="214">
        <f t="shared" si="32"/>
        <v>3</v>
      </c>
      <c r="AQ14" s="214">
        <f t="shared" si="33"/>
        <v>5</v>
      </c>
      <c r="AR14" s="165">
        <f t="shared" si="5"/>
        <v>4</v>
      </c>
      <c r="AS14" s="69">
        <f t="shared" si="6"/>
        <v>29</v>
      </c>
      <c r="AT14" s="69">
        <f t="shared" si="6"/>
        <v>25</v>
      </c>
      <c r="AU14" s="69">
        <f t="shared" si="34"/>
        <v>54</v>
      </c>
      <c r="AV14" s="69">
        <f t="shared" si="7"/>
        <v>13</v>
      </c>
      <c r="AW14" s="69">
        <f t="shared" si="8"/>
        <v>67</v>
      </c>
      <c r="AX14" s="69">
        <f t="shared" si="35"/>
        <v>22</v>
      </c>
      <c r="AY14" s="69"/>
      <c r="AZ14" s="69"/>
    </row>
    <row r="15" spans="1:53" ht="35.1" customHeight="1">
      <c r="A15" s="14" t="s">
        <v>4</v>
      </c>
      <c r="B15" s="14">
        <f t="shared" si="39"/>
        <v>42660</v>
      </c>
      <c r="C15" s="14" t="s">
        <v>5</v>
      </c>
      <c r="D15" s="16">
        <f t="shared" si="2"/>
        <v>42664</v>
      </c>
      <c r="E15" s="370" t="s">
        <v>44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547"/>
      <c r="Q15" s="251" t="s">
        <v>7</v>
      </c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370" t="s">
        <v>44</v>
      </c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547"/>
      <c r="AR15" s="165">
        <f t="shared" si="5"/>
        <v>0</v>
      </c>
      <c r="AS15" s="69"/>
      <c r="AT15" s="69"/>
      <c r="AU15" s="69"/>
      <c r="AV15" s="69"/>
      <c r="AW15" s="69"/>
      <c r="AX15" s="69">
        <f t="shared" si="35"/>
        <v>76</v>
      </c>
      <c r="AY15" s="69"/>
      <c r="AZ15" s="69"/>
    </row>
    <row r="16" spans="1:53" ht="35.1" customHeight="1">
      <c r="A16" s="13" t="s">
        <v>4</v>
      </c>
      <c r="B16" s="14">
        <f t="shared" si="39"/>
        <v>42667</v>
      </c>
      <c r="C16" s="15" t="s">
        <v>5</v>
      </c>
      <c r="D16" s="16">
        <f t="shared" si="2"/>
        <v>42671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54" t="s">
        <v>7</v>
      </c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369"/>
      <c r="AD16" s="369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5">
        <f t="shared" si="5"/>
        <v>0</v>
      </c>
      <c r="AS16" s="69">
        <f>F15+J15+N15+R15+V15+AE15+AJ15+AO15</f>
        <v>0</v>
      </c>
      <c r="AT16" s="69">
        <f>G15+K15+O15+S15+W15+AF15+AK15+AP15</f>
        <v>0</v>
      </c>
      <c r="AU16" s="69">
        <f t="shared" si="34"/>
        <v>0</v>
      </c>
      <c r="AV16" s="69">
        <f>H15+L15+P15+T15+X15+AG15+AL15+AQ15</f>
        <v>0</v>
      </c>
      <c r="AW16" s="69">
        <f t="shared" ref="AW16:AW53" si="40">AU16+AV16</f>
        <v>0</v>
      </c>
      <c r="AX16" s="69">
        <f t="shared" si="35"/>
        <v>76</v>
      </c>
      <c r="AY16" s="69"/>
      <c r="AZ16" s="69"/>
    </row>
    <row r="17" spans="1:52" ht="35.1" customHeight="1">
      <c r="A17" s="11" t="s">
        <v>4</v>
      </c>
      <c r="B17" s="7">
        <f t="shared" si="39"/>
        <v>42674</v>
      </c>
      <c r="C17" s="12" t="s">
        <v>5</v>
      </c>
      <c r="D17" s="9">
        <f t="shared" si="2"/>
        <v>42678</v>
      </c>
      <c r="E17" s="87" t="s">
        <v>7</v>
      </c>
      <c r="F17" s="214" t="str">
        <f>IF(E17="MFR",$F$5,"0")</f>
        <v>0</v>
      </c>
      <c r="G17" s="214" t="str">
        <f>IF(E17="MFR",$G$5,"0")</f>
        <v>0</v>
      </c>
      <c r="H17" s="214" t="str">
        <f>IF(E17="MFR",$H$5,"0")</f>
        <v>0</v>
      </c>
      <c r="I17" s="213" t="s">
        <v>6</v>
      </c>
      <c r="J17" s="214">
        <f>IF(I17="MFR",$J$5,"0")</f>
        <v>13</v>
      </c>
      <c r="K17" s="214">
        <f>IF(I17="MFR",$K$5,"0")</f>
        <v>11</v>
      </c>
      <c r="L17" s="214">
        <f>IF(I17="MFR",$L$5,"0")</f>
        <v>4</v>
      </c>
      <c r="M17" s="168" t="s">
        <v>7</v>
      </c>
      <c r="N17" s="212" t="str">
        <f t="shared" ref="N17" si="41">IF(M17="MFR",$N$5,"0")</f>
        <v>0</v>
      </c>
      <c r="O17" s="212" t="str">
        <f t="shared" ref="O17" si="42">IF(M17="MFR",$O$5,"0")</f>
        <v>0</v>
      </c>
      <c r="P17" s="212" t="str">
        <f t="shared" ref="P17" si="43">IF(M17="MFR",$P$5,"0")</f>
        <v>0</v>
      </c>
      <c r="Q17" s="213" t="s">
        <v>6</v>
      </c>
      <c r="R17" s="212">
        <f>IF(Q17="MFR",$R$5,"0")</f>
        <v>0</v>
      </c>
      <c r="S17" s="212">
        <f>IF(Q17="MFR",$S$5,"0")</f>
        <v>10</v>
      </c>
      <c r="T17" s="212">
        <f>IF(Q17="MFR",$T$5,"0")</f>
        <v>0</v>
      </c>
      <c r="U17" s="213" t="s">
        <v>7</v>
      </c>
      <c r="V17" s="212" t="str">
        <f>IF(U17="MFR",$V$5,"0")</f>
        <v>0</v>
      </c>
      <c r="W17" s="212" t="str">
        <f>IF(U17="MFR",$W$5,"0")</f>
        <v>0</v>
      </c>
      <c r="X17" s="212" t="str">
        <f>IF(U17="MFR",$X$5,"0")</f>
        <v>0</v>
      </c>
      <c r="Y17" s="213" t="s">
        <v>6</v>
      </c>
      <c r="Z17" s="212">
        <f t="shared" ref="Z17:Z38" si="44">IF(Y17="MFR",$Z$5,"0")</f>
        <v>0</v>
      </c>
      <c r="AA17" s="212">
        <f t="shared" ref="AA17:AA22" si="45">IF(Y17="MFR",$AA$5,"0")</f>
        <v>3</v>
      </c>
      <c r="AB17" s="212">
        <f t="shared" ref="AB17:AB22" si="46">IF(Y17="MFR",$AB$5,"0")</f>
        <v>8</v>
      </c>
      <c r="AC17" s="351" t="s">
        <v>7</v>
      </c>
      <c r="AD17" s="351"/>
      <c r="AE17" s="212" t="str">
        <f>IF(AC17="MFR",$AE$5,"0")</f>
        <v>0</v>
      </c>
      <c r="AF17" s="86" t="str">
        <f>IF(AC17="MFR",$AF$5,"0")</f>
        <v>0</v>
      </c>
      <c r="AG17" s="212" t="str">
        <f>IF(AC17="MFR",$AG$5,"0")</f>
        <v>0</v>
      </c>
      <c r="AH17" s="464" t="s">
        <v>6</v>
      </c>
      <c r="AI17" s="464"/>
      <c r="AJ17" s="212">
        <f>IF(AH17="MFR",$AJ$5,"0")</f>
        <v>16</v>
      </c>
      <c r="AK17" s="212">
        <f>IF(AH17="MFR",$AK$5,"0")</f>
        <v>7</v>
      </c>
      <c r="AL17" s="212">
        <f>IF(AH17="MFR",$AL$5,"0")</f>
        <v>9</v>
      </c>
      <c r="AM17" s="353" t="s">
        <v>7</v>
      </c>
      <c r="AN17" s="353"/>
      <c r="AO17" s="20" t="str">
        <f>IF(AM17="MFR",$AO$5,"0")</f>
        <v>0</v>
      </c>
      <c r="AP17" s="214" t="str">
        <f>IF(AM17="MFR",$AP$5,"0")</f>
        <v>0</v>
      </c>
      <c r="AQ17" s="214" t="str">
        <f>IF(AM17="MFR",$AQ$5,"0")</f>
        <v>0</v>
      </c>
      <c r="AR17" s="165">
        <f t="shared" si="5"/>
        <v>4</v>
      </c>
      <c r="AS17" s="69">
        <f t="shared" ref="AS17:AT32" si="47">F17+J17+N17+R17+V17+AE17+AJ17+AO17</f>
        <v>29</v>
      </c>
      <c r="AT17" s="69">
        <f t="shared" si="47"/>
        <v>28</v>
      </c>
      <c r="AU17" s="69">
        <f t="shared" si="34"/>
        <v>57</v>
      </c>
      <c r="AV17" s="69">
        <f t="shared" ref="AV17:AV53" si="48">H17+L17+P17+T17+X17+AG17+AL17+AQ17</f>
        <v>13</v>
      </c>
      <c r="AW17" s="69">
        <f t="shared" si="40"/>
        <v>70</v>
      </c>
      <c r="AX17" s="69">
        <f t="shared" si="35"/>
        <v>19</v>
      </c>
      <c r="AY17" s="69"/>
      <c r="AZ17" s="69"/>
    </row>
    <row r="18" spans="1:52" ht="45">
      <c r="A18" s="11" t="s">
        <v>4</v>
      </c>
      <c r="B18" s="7">
        <f t="shared" si="39"/>
        <v>42681</v>
      </c>
      <c r="C18" s="12" t="s">
        <v>5</v>
      </c>
      <c r="D18" s="9">
        <f t="shared" si="2"/>
        <v>42685</v>
      </c>
      <c r="E18" s="87" t="s">
        <v>7</v>
      </c>
      <c r="F18" s="214" t="str">
        <f t="shared" si="9"/>
        <v>0</v>
      </c>
      <c r="G18" s="214" t="str">
        <f t="shared" si="10"/>
        <v>0</v>
      </c>
      <c r="H18" s="214" t="str">
        <f t="shared" si="11"/>
        <v>0</v>
      </c>
      <c r="I18" s="208" t="s">
        <v>6</v>
      </c>
      <c r="J18" s="214">
        <f t="shared" si="12"/>
        <v>13</v>
      </c>
      <c r="K18" s="214">
        <f t="shared" si="13"/>
        <v>11</v>
      </c>
      <c r="L18" s="214">
        <f t="shared" si="14"/>
        <v>4</v>
      </c>
      <c r="M18" s="208" t="s">
        <v>6</v>
      </c>
      <c r="N18" s="212">
        <f t="shared" si="15"/>
        <v>7</v>
      </c>
      <c r="O18" s="212">
        <f t="shared" si="16"/>
        <v>0</v>
      </c>
      <c r="P18" s="212">
        <f t="shared" si="17"/>
        <v>3</v>
      </c>
      <c r="Q18" s="208" t="s">
        <v>7</v>
      </c>
      <c r="R18" s="212" t="str">
        <f t="shared" si="18"/>
        <v>0</v>
      </c>
      <c r="S18" s="212" t="str">
        <f t="shared" si="19"/>
        <v>0</v>
      </c>
      <c r="T18" s="212" t="str">
        <f t="shared" si="20"/>
        <v>0</v>
      </c>
      <c r="U18" s="208" t="s">
        <v>6</v>
      </c>
      <c r="V18" s="212">
        <f t="shared" si="21"/>
        <v>0</v>
      </c>
      <c r="W18" s="212">
        <f t="shared" si="22"/>
        <v>2</v>
      </c>
      <c r="X18" s="212">
        <f t="shared" si="23"/>
        <v>0</v>
      </c>
      <c r="Y18" s="208" t="s">
        <v>6</v>
      </c>
      <c r="Z18" s="212">
        <f t="shared" si="44"/>
        <v>0</v>
      </c>
      <c r="AA18" s="212">
        <f t="shared" si="45"/>
        <v>3</v>
      </c>
      <c r="AB18" s="212">
        <f t="shared" si="46"/>
        <v>8</v>
      </c>
      <c r="AC18" s="355" t="s">
        <v>6</v>
      </c>
      <c r="AD18" s="356"/>
      <c r="AE18" s="212">
        <f t="shared" si="25"/>
        <v>4</v>
      </c>
      <c r="AF18" s="86">
        <f t="shared" si="26"/>
        <v>6</v>
      </c>
      <c r="AG18" s="212">
        <f t="shared" si="27"/>
        <v>6</v>
      </c>
      <c r="AH18" s="353" t="s">
        <v>7</v>
      </c>
      <c r="AI18" s="353"/>
      <c r="AJ18" s="212" t="str">
        <f t="shared" si="28"/>
        <v>0</v>
      </c>
      <c r="AK18" s="212" t="str">
        <f t="shared" si="29"/>
        <v>0</v>
      </c>
      <c r="AL18" s="212" t="str">
        <f t="shared" si="30"/>
        <v>0</v>
      </c>
      <c r="AM18" s="353" t="s">
        <v>6</v>
      </c>
      <c r="AN18" s="353"/>
      <c r="AO18" s="20">
        <f t="shared" si="31"/>
        <v>6</v>
      </c>
      <c r="AP18" s="214">
        <f t="shared" si="32"/>
        <v>3</v>
      </c>
      <c r="AQ18" s="214">
        <f t="shared" si="33"/>
        <v>5</v>
      </c>
      <c r="AR18" s="165">
        <f t="shared" si="5"/>
        <v>7</v>
      </c>
      <c r="AS18" s="69">
        <f t="shared" si="47"/>
        <v>30</v>
      </c>
      <c r="AT18" s="69">
        <f t="shared" si="47"/>
        <v>22</v>
      </c>
      <c r="AU18" s="69">
        <f t="shared" si="34"/>
        <v>52</v>
      </c>
      <c r="AV18" s="69">
        <f t="shared" si="48"/>
        <v>18</v>
      </c>
      <c r="AW18" s="69">
        <f t="shared" si="40"/>
        <v>70</v>
      </c>
      <c r="AX18" s="69">
        <f t="shared" si="35"/>
        <v>24</v>
      </c>
      <c r="AY18" s="69"/>
      <c r="AZ18" s="69"/>
    </row>
    <row r="19" spans="1:52" ht="45">
      <c r="A19" s="11" t="s">
        <v>4</v>
      </c>
      <c r="B19" s="7">
        <f t="shared" si="39"/>
        <v>42688</v>
      </c>
      <c r="C19" s="12" t="s">
        <v>5</v>
      </c>
      <c r="D19" s="9">
        <f t="shared" si="2"/>
        <v>42692</v>
      </c>
      <c r="E19" s="207" t="s">
        <v>6</v>
      </c>
      <c r="F19" s="214">
        <f t="shared" si="9"/>
        <v>10</v>
      </c>
      <c r="G19" s="214">
        <f t="shared" si="10"/>
        <v>11</v>
      </c>
      <c r="H19" s="214">
        <f t="shared" si="11"/>
        <v>4</v>
      </c>
      <c r="I19" s="88" t="s">
        <v>7</v>
      </c>
      <c r="J19" s="214" t="str">
        <f t="shared" si="12"/>
        <v>0</v>
      </c>
      <c r="K19" s="214" t="str">
        <f t="shared" si="13"/>
        <v>0</v>
      </c>
      <c r="L19" s="214" t="str">
        <f t="shared" si="14"/>
        <v>0</v>
      </c>
      <c r="M19" s="87" t="s">
        <v>7</v>
      </c>
      <c r="N19" s="212" t="str">
        <f t="shared" si="15"/>
        <v>0</v>
      </c>
      <c r="O19" s="212" t="str">
        <f t="shared" si="16"/>
        <v>0</v>
      </c>
      <c r="P19" s="212" t="str">
        <f t="shared" si="17"/>
        <v>0</v>
      </c>
      <c r="Q19" s="208" t="s">
        <v>6</v>
      </c>
      <c r="R19" s="212">
        <f t="shared" si="18"/>
        <v>0</v>
      </c>
      <c r="S19" s="212">
        <f t="shared" si="19"/>
        <v>10</v>
      </c>
      <c r="T19" s="212">
        <f t="shared" si="20"/>
        <v>0</v>
      </c>
      <c r="U19" s="208" t="s">
        <v>7</v>
      </c>
      <c r="V19" s="212" t="str">
        <f t="shared" si="21"/>
        <v>0</v>
      </c>
      <c r="W19" s="212" t="str">
        <f t="shared" si="22"/>
        <v>0</v>
      </c>
      <c r="X19" s="212" t="str">
        <f t="shared" si="23"/>
        <v>0</v>
      </c>
      <c r="Y19" s="208" t="s">
        <v>6</v>
      </c>
      <c r="Z19" s="212">
        <f t="shared" si="44"/>
        <v>0</v>
      </c>
      <c r="AA19" s="212">
        <f t="shared" si="45"/>
        <v>3</v>
      </c>
      <c r="AB19" s="212">
        <f t="shared" si="46"/>
        <v>8</v>
      </c>
      <c r="AC19" s="353" t="s">
        <v>7</v>
      </c>
      <c r="AD19" s="353"/>
      <c r="AE19" s="212" t="str">
        <f t="shared" si="25"/>
        <v>0</v>
      </c>
      <c r="AF19" s="86" t="str">
        <f t="shared" si="26"/>
        <v>0</v>
      </c>
      <c r="AG19" s="212" t="str">
        <f t="shared" si="27"/>
        <v>0</v>
      </c>
      <c r="AH19" s="342" t="s">
        <v>6</v>
      </c>
      <c r="AI19" s="342"/>
      <c r="AJ19" s="212">
        <f t="shared" si="28"/>
        <v>16</v>
      </c>
      <c r="AK19" s="212">
        <f t="shared" si="29"/>
        <v>7</v>
      </c>
      <c r="AL19" s="212">
        <f t="shared" si="30"/>
        <v>9</v>
      </c>
      <c r="AM19" s="353" t="s">
        <v>7</v>
      </c>
      <c r="AN19" s="353"/>
      <c r="AO19" s="20" t="str">
        <f t="shared" si="31"/>
        <v>0</v>
      </c>
      <c r="AP19" s="214" t="str">
        <f t="shared" si="32"/>
        <v>0</v>
      </c>
      <c r="AQ19" s="214" t="str">
        <f t="shared" si="33"/>
        <v>0</v>
      </c>
      <c r="AR19" s="165">
        <f t="shared" si="5"/>
        <v>4</v>
      </c>
      <c r="AS19" s="69">
        <f t="shared" si="47"/>
        <v>26</v>
      </c>
      <c r="AT19" s="69">
        <f t="shared" si="47"/>
        <v>28</v>
      </c>
      <c r="AU19" s="69">
        <f t="shared" si="34"/>
        <v>54</v>
      </c>
      <c r="AV19" s="69">
        <f t="shared" si="48"/>
        <v>13</v>
      </c>
      <c r="AW19" s="69">
        <f t="shared" si="40"/>
        <v>67</v>
      </c>
      <c r="AX19" s="69">
        <f t="shared" si="35"/>
        <v>22</v>
      </c>
      <c r="AY19" s="69"/>
      <c r="AZ19" s="69"/>
    </row>
    <row r="20" spans="1:52" ht="45">
      <c r="A20" s="11" t="s">
        <v>4</v>
      </c>
      <c r="B20" s="169">
        <f t="shared" si="39"/>
        <v>42695</v>
      </c>
      <c r="C20" s="170" t="s">
        <v>5</v>
      </c>
      <c r="D20" s="171">
        <f t="shared" si="2"/>
        <v>42699</v>
      </c>
      <c r="E20" s="207" t="s">
        <v>6</v>
      </c>
      <c r="F20" s="214">
        <f t="shared" si="9"/>
        <v>10</v>
      </c>
      <c r="G20" s="214">
        <f t="shared" si="10"/>
        <v>11</v>
      </c>
      <c r="H20" s="214">
        <f t="shared" si="11"/>
        <v>4</v>
      </c>
      <c r="I20" s="87" t="s">
        <v>7</v>
      </c>
      <c r="J20" s="214" t="str">
        <f t="shared" si="12"/>
        <v>0</v>
      </c>
      <c r="K20" s="214" t="str">
        <f t="shared" si="13"/>
        <v>0</v>
      </c>
      <c r="L20" s="214" t="str">
        <f t="shared" si="14"/>
        <v>0</v>
      </c>
      <c r="M20" s="208" t="s">
        <v>7</v>
      </c>
      <c r="N20" s="212" t="str">
        <f t="shared" si="15"/>
        <v>0</v>
      </c>
      <c r="O20" s="212" t="str">
        <f t="shared" si="16"/>
        <v>0</v>
      </c>
      <c r="P20" s="212" t="str">
        <f t="shared" si="17"/>
        <v>0</v>
      </c>
      <c r="Q20" s="208" t="s">
        <v>7</v>
      </c>
      <c r="R20" s="212" t="str">
        <f t="shared" si="18"/>
        <v>0</v>
      </c>
      <c r="S20" s="212" t="str">
        <f t="shared" si="19"/>
        <v>0</v>
      </c>
      <c r="T20" s="212" t="str">
        <f t="shared" si="20"/>
        <v>0</v>
      </c>
      <c r="U20" s="208" t="s">
        <v>6</v>
      </c>
      <c r="V20" s="212">
        <f t="shared" si="21"/>
        <v>0</v>
      </c>
      <c r="W20" s="212">
        <f t="shared" si="22"/>
        <v>2</v>
      </c>
      <c r="X20" s="212">
        <f t="shared" si="23"/>
        <v>0</v>
      </c>
      <c r="Y20" s="208" t="s">
        <v>6</v>
      </c>
      <c r="Z20" s="212">
        <f t="shared" si="44"/>
        <v>0</v>
      </c>
      <c r="AA20" s="212">
        <f t="shared" si="45"/>
        <v>3</v>
      </c>
      <c r="AB20" s="212">
        <f t="shared" si="46"/>
        <v>8</v>
      </c>
      <c r="AC20" s="464" t="s">
        <v>6</v>
      </c>
      <c r="AD20" s="464"/>
      <c r="AE20" s="212">
        <f t="shared" si="25"/>
        <v>4</v>
      </c>
      <c r="AF20" s="86">
        <f t="shared" si="26"/>
        <v>6</v>
      </c>
      <c r="AG20" s="212">
        <f t="shared" si="27"/>
        <v>6</v>
      </c>
      <c r="AH20" s="353" t="s">
        <v>7</v>
      </c>
      <c r="AI20" s="353"/>
      <c r="AJ20" s="212" t="str">
        <f t="shared" si="28"/>
        <v>0</v>
      </c>
      <c r="AK20" s="212" t="str">
        <f t="shared" si="29"/>
        <v>0</v>
      </c>
      <c r="AL20" s="212" t="str">
        <f t="shared" si="30"/>
        <v>0</v>
      </c>
      <c r="AM20" s="353" t="s">
        <v>6</v>
      </c>
      <c r="AN20" s="353"/>
      <c r="AO20" s="20">
        <f t="shared" si="31"/>
        <v>6</v>
      </c>
      <c r="AP20" s="214">
        <f t="shared" si="32"/>
        <v>3</v>
      </c>
      <c r="AQ20" s="214">
        <f t="shared" si="33"/>
        <v>5</v>
      </c>
      <c r="AR20" s="165">
        <f t="shared" si="5"/>
        <v>6</v>
      </c>
      <c r="AS20" s="69">
        <f t="shared" si="47"/>
        <v>20</v>
      </c>
      <c r="AT20" s="69">
        <f t="shared" si="47"/>
        <v>22</v>
      </c>
      <c r="AU20" s="69">
        <f t="shared" si="34"/>
        <v>42</v>
      </c>
      <c r="AV20" s="69">
        <f t="shared" si="48"/>
        <v>15</v>
      </c>
      <c r="AW20" s="69">
        <f t="shared" si="40"/>
        <v>57</v>
      </c>
      <c r="AX20" s="69">
        <f t="shared" si="35"/>
        <v>34</v>
      </c>
      <c r="AY20" s="69"/>
      <c r="AZ20" s="69"/>
    </row>
    <row r="21" spans="1:52" ht="45">
      <c r="A21" s="11" t="s">
        <v>4</v>
      </c>
      <c r="B21" s="7">
        <f t="shared" si="39"/>
        <v>42702</v>
      </c>
      <c r="C21" s="12" t="s">
        <v>5</v>
      </c>
      <c r="D21" s="9">
        <f t="shared" si="2"/>
        <v>42706</v>
      </c>
      <c r="E21" s="208" t="s">
        <v>7</v>
      </c>
      <c r="F21" s="214" t="str">
        <f t="shared" si="9"/>
        <v>0</v>
      </c>
      <c r="G21" s="214" t="str">
        <f t="shared" si="10"/>
        <v>0</v>
      </c>
      <c r="H21" s="214" t="str">
        <f t="shared" si="11"/>
        <v>0</v>
      </c>
      <c r="I21" s="208" t="s">
        <v>6</v>
      </c>
      <c r="J21" s="214">
        <f t="shared" si="12"/>
        <v>13</v>
      </c>
      <c r="K21" s="214">
        <f t="shared" si="13"/>
        <v>11</v>
      </c>
      <c r="L21" s="214">
        <f t="shared" si="14"/>
        <v>4</v>
      </c>
      <c r="M21" s="208" t="s">
        <v>7</v>
      </c>
      <c r="N21" s="212" t="str">
        <f t="shared" si="15"/>
        <v>0</v>
      </c>
      <c r="O21" s="212" t="str">
        <f t="shared" si="16"/>
        <v>0</v>
      </c>
      <c r="P21" s="212" t="str">
        <f t="shared" si="17"/>
        <v>0</v>
      </c>
      <c r="Q21" s="208" t="s">
        <v>6</v>
      </c>
      <c r="R21" s="212">
        <f t="shared" si="18"/>
        <v>0</v>
      </c>
      <c r="S21" s="212">
        <f t="shared" si="19"/>
        <v>10</v>
      </c>
      <c r="T21" s="212">
        <f t="shared" si="20"/>
        <v>0</v>
      </c>
      <c r="U21" s="208" t="s">
        <v>7</v>
      </c>
      <c r="V21" s="212" t="str">
        <f t="shared" si="21"/>
        <v>0</v>
      </c>
      <c r="W21" s="212" t="str">
        <f t="shared" si="22"/>
        <v>0</v>
      </c>
      <c r="X21" s="212" t="str">
        <f t="shared" si="23"/>
        <v>0</v>
      </c>
      <c r="Y21" s="208" t="s">
        <v>6</v>
      </c>
      <c r="Z21" s="212">
        <f t="shared" si="44"/>
        <v>0</v>
      </c>
      <c r="AA21" s="212">
        <f t="shared" si="45"/>
        <v>3</v>
      </c>
      <c r="AB21" s="212">
        <f t="shared" si="46"/>
        <v>8</v>
      </c>
      <c r="AC21" s="355" t="s">
        <v>7</v>
      </c>
      <c r="AD21" s="356"/>
      <c r="AE21" s="212" t="str">
        <f t="shared" si="25"/>
        <v>0</v>
      </c>
      <c r="AF21" s="86" t="str">
        <f t="shared" si="26"/>
        <v>0</v>
      </c>
      <c r="AG21" s="212" t="str">
        <f t="shared" si="27"/>
        <v>0</v>
      </c>
      <c r="AH21" s="353" t="s">
        <v>6</v>
      </c>
      <c r="AI21" s="353"/>
      <c r="AJ21" s="212">
        <f t="shared" si="28"/>
        <v>16</v>
      </c>
      <c r="AK21" s="212">
        <f t="shared" si="29"/>
        <v>7</v>
      </c>
      <c r="AL21" s="212">
        <f t="shared" si="30"/>
        <v>9</v>
      </c>
      <c r="AM21" s="355" t="s">
        <v>7</v>
      </c>
      <c r="AN21" s="356"/>
      <c r="AO21" s="20" t="str">
        <f t="shared" si="31"/>
        <v>0</v>
      </c>
      <c r="AP21" s="214" t="str">
        <f t="shared" si="32"/>
        <v>0</v>
      </c>
      <c r="AQ21" s="214" t="str">
        <f t="shared" si="33"/>
        <v>0</v>
      </c>
      <c r="AR21" s="165">
        <f t="shared" si="5"/>
        <v>4</v>
      </c>
      <c r="AS21" s="69">
        <f t="shared" si="47"/>
        <v>29</v>
      </c>
      <c r="AT21" s="69">
        <f t="shared" si="47"/>
        <v>28</v>
      </c>
      <c r="AU21" s="69">
        <f t="shared" si="34"/>
        <v>57</v>
      </c>
      <c r="AV21" s="69">
        <f t="shared" si="48"/>
        <v>13</v>
      </c>
      <c r="AW21" s="69">
        <f t="shared" si="40"/>
        <v>70</v>
      </c>
      <c r="AX21" s="69">
        <f t="shared" si="35"/>
        <v>19</v>
      </c>
      <c r="AY21" s="69"/>
      <c r="AZ21" s="69"/>
    </row>
    <row r="22" spans="1:52" ht="45">
      <c r="A22" s="11" t="s">
        <v>4</v>
      </c>
      <c r="B22" s="7">
        <f t="shared" si="39"/>
        <v>42709</v>
      </c>
      <c r="C22" s="12" t="s">
        <v>5</v>
      </c>
      <c r="D22" s="9">
        <f t="shared" si="2"/>
        <v>42713</v>
      </c>
      <c r="E22" s="208" t="s">
        <v>7</v>
      </c>
      <c r="F22" s="214" t="str">
        <f t="shared" si="9"/>
        <v>0</v>
      </c>
      <c r="G22" s="214" t="str">
        <f t="shared" si="10"/>
        <v>0</v>
      </c>
      <c r="H22" s="214" t="str">
        <f t="shared" si="11"/>
        <v>0</v>
      </c>
      <c r="I22" s="208" t="s">
        <v>7</v>
      </c>
      <c r="J22" s="214" t="str">
        <f t="shared" si="12"/>
        <v>0</v>
      </c>
      <c r="K22" s="214" t="str">
        <f t="shared" si="13"/>
        <v>0</v>
      </c>
      <c r="L22" s="214" t="str">
        <f t="shared" si="14"/>
        <v>0</v>
      </c>
      <c r="M22" s="208" t="s">
        <v>6</v>
      </c>
      <c r="N22" s="212">
        <f t="shared" si="15"/>
        <v>7</v>
      </c>
      <c r="O22" s="212">
        <f t="shared" si="16"/>
        <v>0</v>
      </c>
      <c r="P22" s="212">
        <f t="shared" si="17"/>
        <v>3</v>
      </c>
      <c r="Q22" s="208" t="s">
        <v>7</v>
      </c>
      <c r="R22" s="212" t="str">
        <f t="shared" si="18"/>
        <v>0</v>
      </c>
      <c r="S22" s="212" t="str">
        <f t="shared" si="19"/>
        <v>0</v>
      </c>
      <c r="T22" s="212" t="str">
        <f t="shared" si="20"/>
        <v>0</v>
      </c>
      <c r="U22" s="208" t="s">
        <v>6</v>
      </c>
      <c r="V22" s="212">
        <f t="shared" si="21"/>
        <v>0</v>
      </c>
      <c r="W22" s="212">
        <f t="shared" si="22"/>
        <v>2</v>
      </c>
      <c r="X22" s="212">
        <f t="shared" si="23"/>
        <v>0</v>
      </c>
      <c r="Y22" s="208" t="s">
        <v>6</v>
      </c>
      <c r="Z22" s="212">
        <f t="shared" si="44"/>
        <v>0</v>
      </c>
      <c r="AA22" s="212">
        <f t="shared" si="45"/>
        <v>3</v>
      </c>
      <c r="AB22" s="212">
        <f t="shared" si="46"/>
        <v>8</v>
      </c>
      <c r="AC22" s="353" t="s">
        <v>6</v>
      </c>
      <c r="AD22" s="353"/>
      <c r="AE22" s="212">
        <f t="shared" si="25"/>
        <v>4</v>
      </c>
      <c r="AF22" s="86">
        <f t="shared" si="26"/>
        <v>6</v>
      </c>
      <c r="AG22" s="212">
        <f t="shared" si="27"/>
        <v>6</v>
      </c>
      <c r="AH22" s="353" t="s">
        <v>6</v>
      </c>
      <c r="AI22" s="353"/>
      <c r="AJ22" s="212">
        <f t="shared" si="28"/>
        <v>16</v>
      </c>
      <c r="AK22" s="212">
        <f t="shared" si="29"/>
        <v>7</v>
      </c>
      <c r="AL22" s="212">
        <f t="shared" si="30"/>
        <v>9</v>
      </c>
      <c r="AM22" s="355" t="s">
        <v>7</v>
      </c>
      <c r="AN22" s="356"/>
      <c r="AO22" s="20" t="str">
        <f t="shared" si="31"/>
        <v>0</v>
      </c>
      <c r="AP22" s="214" t="str">
        <f t="shared" si="32"/>
        <v>0</v>
      </c>
      <c r="AQ22" s="214" t="str">
        <f t="shared" si="33"/>
        <v>0</v>
      </c>
      <c r="AR22" s="165">
        <f t="shared" si="5"/>
        <v>6</v>
      </c>
      <c r="AS22" s="69">
        <f t="shared" si="47"/>
        <v>27</v>
      </c>
      <c r="AT22" s="69">
        <f t="shared" si="47"/>
        <v>15</v>
      </c>
      <c r="AU22" s="69">
        <f t="shared" si="34"/>
        <v>42</v>
      </c>
      <c r="AV22" s="69">
        <f t="shared" si="48"/>
        <v>18</v>
      </c>
      <c r="AW22" s="69">
        <f t="shared" si="40"/>
        <v>60</v>
      </c>
      <c r="AX22" s="69">
        <f t="shared" si="35"/>
        <v>34</v>
      </c>
      <c r="AY22" s="69"/>
      <c r="AZ22" s="69"/>
    </row>
    <row r="23" spans="1:52" ht="45">
      <c r="A23" s="11" t="s">
        <v>4</v>
      </c>
      <c r="B23" s="7">
        <f t="shared" si="39"/>
        <v>42716</v>
      </c>
      <c r="C23" s="12" t="s">
        <v>5</v>
      </c>
      <c r="D23" s="9">
        <f t="shared" si="2"/>
        <v>42720</v>
      </c>
      <c r="E23" s="208" t="s">
        <v>6</v>
      </c>
      <c r="F23" s="214">
        <f t="shared" si="9"/>
        <v>10</v>
      </c>
      <c r="G23" s="214">
        <f t="shared" si="10"/>
        <v>11</v>
      </c>
      <c r="H23" s="214">
        <f t="shared" si="11"/>
        <v>4</v>
      </c>
      <c r="I23" s="87" t="s">
        <v>7</v>
      </c>
      <c r="J23" s="214" t="str">
        <f t="shared" si="12"/>
        <v>0</v>
      </c>
      <c r="K23" s="214" t="str">
        <f t="shared" si="13"/>
        <v>0</v>
      </c>
      <c r="L23" s="214" t="str">
        <f t="shared" si="14"/>
        <v>0</v>
      </c>
      <c r="M23" s="87" t="s">
        <v>7</v>
      </c>
      <c r="N23" s="212" t="str">
        <f t="shared" si="15"/>
        <v>0</v>
      </c>
      <c r="O23" s="212" t="str">
        <f t="shared" si="16"/>
        <v>0</v>
      </c>
      <c r="P23" s="212" t="str">
        <f t="shared" si="17"/>
        <v>0</v>
      </c>
      <c r="Q23" s="239" t="s">
        <v>7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8"/>
      <c r="AC23" s="353" t="s">
        <v>6</v>
      </c>
      <c r="AD23" s="353"/>
      <c r="AE23" s="212">
        <f t="shared" si="25"/>
        <v>4</v>
      </c>
      <c r="AF23" s="86">
        <f t="shared" si="26"/>
        <v>6</v>
      </c>
      <c r="AG23" s="212">
        <f t="shared" si="27"/>
        <v>6</v>
      </c>
      <c r="AH23" s="355" t="s">
        <v>7</v>
      </c>
      <c r="AI23" s="356"/>
      <c r="AJ23" s="212" t="str">
        <f t="shared" si="28"/>
        <v>0</v>
      </c>
      <c r="AK23" s="212" t="str">
        <f t="shared" si="29"/>
        <v>0</v>
      </c>
      <c r="AL23" s="212" t="str">
        <f t="shared" si="30"/>
        <v>0</v>
      </c>
      <c r="AM23" s="353" t="s">
        <v>6</v>
      </c>
      <c r="AN23" s="353"/>
      <c r="AO23" s="20">
        <f t="shared" si="31"/>
        <v>6</v>
      </c>
      <c r="AP23" s="214">
        <f t="shared" si="32"/>
        <v>3</v>
      </c>
      <c r="AQ23" s="214">
        <f t="shared" si="33"/>
        <v>5</v>
      </c>
      <c r="AR23" s="165">
        <f t="shared" si="5"/>
        <v>5</v>
      </c>
      <c r="AS23" s="69">
        <f t="shared" si="47"/>
        <v>20</v>
      </c>
      <c r="AT23" s="69">
        <f t="shared" si="47"/>
        <v>20</v>
      </c>
      <c r="AU23" s="69">
        <f t="shared" si="34"/>
        <v>40</v>
      </c>
      <c r="AV23" s="69">
        <f t="shared" si="48"/>
        <v>15</v>
      </c>
      <c r="AW23" s="69">
        <f t="shared" si="40"/>
        <v>55</v>
      </c>
      <c r="AX23" s="69">
        <f t="shared" si="35"/>
        <v>36</v>
      </c>
      <c r="AY23" s="69"/>
      <c r="AZ23" s="69"/>
    </row>
    <row r="24" spans="1:52" ht="45">
      <c r="A24" s="13" t="s">
        <v>4</v>
      </c>
      <c r="B24" s="14">
        <f t="shared" si="39"/>
        <v>42723</v>
      </c>
      <c r="C24" s="15" t="s">
        <v>5</v>
      </c>
      <c r="D24" s="16">
        <f t="shared" si="2"/>
        <v>42727</v>
      </c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9"/>
      <c r="Q24" s="208" t="s">
        <v>7</v>
      </c>
      <c r="R24" s="212" t="str">
        <f t="shared" si="18"/>
        <v>0</v>
      </c>
      <c r="S24" s="212" t="str">
        <f t="shared" si="19"/>
        <v>0</v>
      </c>
      <c r="T24" s="212" t="str">
        <f t="shared" si="20"/>
        <v>0</v>
      </c>
      <c r="U24" s="208" t="s">
        <v>7</v>
      </c>
      <c r="V24" s="212" t="str">
        <f t="shared" si="21"/>
        <v>0</v>
      </c>
      <c r="W24" s="212" t="str">
        <f t="shared" si="22"/>
        <v>0</v>
      </c>
      <c r="X24" s="212" t="str">
        <f t="shared" si="23"/>
        <v>0</v>
      </c>
      <c r="Y24" s="208" t="s">
        <v>7</v>
      </c>
      <c r="Z24" s="212" t="str">
        <f t="shared" si="44"/>
        <v>0</v>
      </c>
      <c r="AA24" s="212" t="str">
        <f t="shared" ref="AA24:AA31" si="49">IF(Y24="MFR",$AA$5,"0")</f>
        <v>0</v>
      </c>
      <c r="AB24" s="212" t="str">
        <f t="shared" ref="AB24:AB31" si="50">IF(Y24="MFR",$AB$5,"0")</f>
        <v>0</v>
      </c>
      <c r="AC24" s="370"/>
      <c r="AD24" s="371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1"/>
      <c r="AR24" s="165">
        <f t="shared" si="5"/>
        <v>0</v>
      </c>
      <c r="AS24" s="69">
        <f t="shared" si="47"/>
        <v>0</v>
      </c>
      <c r="AT24" s="69">
        <f t="shared" si="47"/>
        <v>0</v>
      </c>
      <c r="AU24" s="69">
        <f t="shared" si="34"/>
        <v>0</v>
      </c>
      <c r="AV24" s="69">
        <f t="shared" si="48"/>
        <v>0</v>
      </c>
      <c r="AW24" s="69">
        <f t="shared" si="40"/>
        <v>0</v>
      </c>
      <c r="AX24" s="69">
        <f t="shared" si="35"/>
        <v>76</v>
      </c>
      <c r="AY24" s="69"/>
      <c r="AZ24" s="69"/>
    </row>
    <row r="25" spans="1:52" ht="45.75" thickBot="1">
      <c r="A25" s="13" t="s">
        <v>4</v>
      </c>
      <c r="B25" s="14">
        <f t="shared" si="39"/>
        <v>42730</v>
      </c>
      <c r="C25" s="15" t="s">
        <v>5</v>
      </c>
      <c r="D25" s="16">
        <f t="shared" si="2"/>
        <v>42734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9"/>
      <c r="Q25" s="209" t="s">
        <v>7</v>
      </c>
      <c r="R25" s="212" t="str">
        <f t="shared" si="18"/>
        <v>0</v>
      </c>
      <c r="S25" s="212" t="str">
        <f t="shared" si="19"/>
        <v>0</v>
      </c>
      <c r="T25" s="212" t="str">
        <f t="shared" si="20"/>
        <v>0</v>
      </c>
      <c r="U25" s="208" t="s">
        <v>7</v>
      </c>
      <c r="V25" s="212" t="str">
        <f t="shared" si="21"/>
        <v>0</v>
      </c>
      <c r="W25" s="212" t="str">
        <f t="shared" si="22"/>
        <v>0</v>
      </c>
      <c r="X25" s="212" t="str">
        <f t="shared" si="23"/>
        <v>0</v>
      </c>
      <c r="Y25" s="208" t="s">
        <v>7</v>
      </c>
      <c r="Z25" s="212" t="str">
        <f t="shared" si="44"/>
        <v>0</v>
      </c>
      <c r="AA25" s="212" t="str">
        <f t="shared" si="49"/>
        <v>0</v>
      </c>
      <c r="AB25" s="212" t="str">
        <f t="shared" si="50"/>
        <v>0</v>
      </c>
      <c r="AC25" s="372"/>
      <c r="AD25" s="373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  <c r="AR25" s="165">
        <f t="shared" si="5"/>
        <v>0</v>
      </c>
      <c r="AS25" s="69">
        <f t="shared" si="47"/>
        <v>0</v>
      </c>
      <c r="AT25" s="69">
        <f t="shared" si="47"/>
        <v>0</v>
      </c>
      <c r="AU25" s="69">
        <f t="shared" si="34"/>
        <v>0</v>
      </c>
      <c r="AV25" s="69">
        <f t="shared" si="48"/>
        <v>0</v>
      </c>
      <c r="AW25" s="69">
        <f t="shared" si="40"/>
        <v>0</v>
      </c>
      <c r="AX25" s="69">
        <f t="shared" si="35"/>
        <v>76</v>
      </c>
      <c r="AY25" s="69"/>
      <c r="AZ25" s="69"/>
    </row>
    <row r="26" spans="1:52" ht="46.5" thickTop="1" thickBot="1">
      <c r="A26" s="11" t="s">
        <v>4</v>
      </c>
      <c r="B26" s="7">
        <f>B25+8</f>
        <v>42738</v>
      </c>
      <c r="C26" s="12" t="s">
        <v>5</v>
      </c>
      <c r="D26" s="9">
        <f t="shared" si="2"/>
        <v>42742</v>
      </c>
      <c r="E26" s="88" t="s">
        <v>6</v>
      </c>
      <c r="F26" s="214">
        <f t="shared" si="9"/>
        <v>10</v>
      </c>
      <c r="G26" s="214">
        <f t="shared" si="10"/>
        <v>11</v>
      </c>
      <c r="H26" s="214">
        <f t="shared" si="11"/>
        <v>4</v>
      </c>
      <c r="I26" s="209" t="s">
        <v>6</v>
      </c>
      <c r="J26" s="214">
        <f t="shared" si="12"/>
        <v>13</v>
      </c>
      <c r="K26" s="214">
        <f t="shared" si="13"/>
        <v>11</v>
      </c>
      <c r="L26" s="214">
        <f t="shared" si="14"/>
        <v>4</v>
      </c>
      <c r="M26" s="94" t="s">
        <v>7</v>
      </c>
      <c r="N26" s="212" t="str">
        <f>IF(M26="MFR",$N$5,"0")</f>
        <v>0</v>
      </c>
      <c r="O26" s="212" t="str">
        <f>IF(M26="MFR",$O$5,"0")</f>
        <v>0</v>
      </c>
      <c r="P26" s="95" t="str">
        <f>IF(M26="MFR",$P$5,"0")</f>
        <v>0</v>
      </c>
      <c r="Q26" s="96" t="s">
        <v>6</v>
      </c>
      <c r="R26" s="97">
        <f t="shared" si="18"/>
        <v>0</v>
      </c>
      <c r="S26" s="212">
        <f t="shared" si="19"/>
        <v>10</v>
      </c>
      <c r="T26" s="212">
        <f t="shared" si="20"/>
        <v>0</v>
      </c>
      <c r="U26" s="96" t="s">
        <v>7</v>
      </c>
      <c r="V26" s="212" t="str">
        <f t="shared" si="21"/>
        <v>0</v>
      </c>
      <c r="W26" s="212" t="str">
        <f t="shared" si="22"/>
        <v>0</v>
      </c>
      <c r="X26" s="95" t="str">
        <f t="shared" si="23"/>
        <v>0</v>
      </c>
      <c r="Y26" s="209" t="s">
        <v>6</v>
      </c>
      <c r="Z26" s="212">
        <f t="shared" si="44"/>
        <v>0</v>
      </c>
      <c r="AA26" s="212">
        <f t="shared" si="49"/>
        <v>3</v>
      </c>
      <c r="AB26" s="212">
        <f t="shared" si="50"/>
        <v>8</v>
      </c>
      <c r="AC26" s="552" t="s">
        <v>7</v>
      </c>
      <c r="AD26" s="553"/>
      <c r="AE26" s="97" t="str">
        <f t="shared" si="25"/>
        <v>0</v>
      </c>
      <c r="AF26" s="86" t="str">
        <f t="shared" si="26"/>
        <v>0</v>
      </c>
      <c r="AG26" s="212" t="str">
        <f t="shared" si="27"/>
        <v>0</v>
      </c>
      <c r="AH26" s="353" t="s">
        <v>7</v>
      </c>
      <c r="AI26" s="353"/>
      <c r="AJ26" s="212" t="str">
        <f t="shared" si="28"/>
        <v>0</v>
      </c>
      <c r="AK26" s="212" t="str">
        <f t="shared" si="29"/>
        <v>0</v>
      </c>
      <c r="AL26" s="212" t="str">
        <f t="shared" si="30"/>
        <v>0</v>
      </c>
      <c r="AM26" s="353" t="s">
        <v>6</v>
      </c>
      <c r="AN26" s="353"/>
      <c r="AO26" s="20">
        <f t="shared" si="31"/>
        <v>6</v>
      </c>
      <c r="AP26" s="214">
        <f t="shared" si="32"/>
        <v>3</v>
      </c>
      <c r="AQ26" s="214">
        <f t="shared" si="33"/>
        <v>5</v>
      </c>
      <c r="AR26" s="165">
        <f t="shared" si="5"/>
        <v>5</v>
      </c>
      <c r="AS26" s="69">
        <f t="shared" si="47"/>
        <v>29</v>
      </c>
      <c r="AT26" s="69">
        <f t="shared" si="47"/>
        <v>35</v>
      </c>
      <c r="AU26" s="69">
        <f t="shared" si="34"/>
        <v>64</v>
      </c>
      <c r="AV26" s="69">
        <f t="shared" si="48"/>
        <v>13</v>
      </c>
      <c r="AW26" s="69">
        <f t="shared" si="40"/>
        <v>77</v>
      </c>
      <c r="AX26" s="69">
        <f t="shared" si="35"/>
        <v>12</v>
      </c>
      <c r="AY26" s="69"/>
      <c r="AZ26" s="69"/>
    </row>
    <row r="27" spans="1:52" ht="46.5" thickTop="1" thickBot="1">
      <c r="A27" s="11" t="s">
        <v>4</v>
      </c>
      <c r="B27" s="7">
        <f>B26+6</f>
        <v>42744</v>
      </c>
      <c r="C27" s="12" t="s">
        <v>5</v>
      </c>
      <c r="D27" s="9">
        <f t="shared" si="2"/>
        <v>42748</v>
      </c>
      <c r="E27" s="88" t="s">
        <v>7</v>
      </c>
      <c r="F27" s="214" t="str">
        <f t="shared" si="9"/>
        <v>0</v>
      </c>
      <c r="G27" s="214" t="str">
        <f t="shared" si="10"/>
        <v>0</v>
      </c>
      <c r="H27" s="20" t="str">
        <f t="shared" si="11"/>
        <v>0</v>
      </c>
      <c r="I27" s="209" t="s">
        <v>7</v>
      </c>
      <c r="J27" s="98" t="str">
        <f t="shared" si="12"/>
        <v>0</v>
      </c>
      <c r="K27" s="214" t="str">
        <f t="shared" si="13"/>
        <v>0</v>
      </c>
      <c r="L27" s="20" t="str">
        <f t="shared" si="14"/>
        <v>0</v>
      </c>
      <c r="M27" s="87" t="s">
        <v>6</v>
      </c>
      <c r="N27" s="97">
        <f t="shared" si="15"/>
        <v>7</v>
      </c>
      <c r="O27" s="212">
        <f t="shared" si="16"/>
        <v>0</v>
      </c>
      <c r="P27" s="212">
        <f t="shared" si="17"/>
        <v>3</v>
      </c>
      <c r="Q27" s="96" t="s">
        <v>7</v>
      </c>
      <c r="R27" s="212" t="str">
        <f t="shared" si="18"/>
        <v>0</v>
      </c>
      <c r="S27" s="212" t="str">
        <f t="shared" si="19"/>
        <v>0</v>
      </c>
      <c r="T27" s="95" t="str">
        <f t="shared" si="20"/>
        <v>0</v>
      </c>
      <c r="U27" s="94" t="s">
        <v>6</v>
      </c>
      <c r="V27" s="97">
        <f t="shared" si="21"/>
        <v>0</v>
      </c>
      <c r="W27" s="212">
        <f t="shared" si="22"/>
        <v>2</v>
      </c>
      <c r="X27" s="212">
        <f t="shared" si="23"/>
        <v>0</v>
      </c>
      <c r="Y27" s="99" t="s">
        <v>6</v>
      </c>
      <c r="Z27" s="212">
        <f t="shared" si="44"/>
        <v>0</v>
      </c>
      <c r="AA27" s="212">
        <f t="shared" si="49"/>
        <v>3</v>
      </c>
      <c r="AB27" s="212">
        <f t="shared" si="50"/>
        <v>8</v>
      </c>
      <c r="AC27" s="392" t="s">
        <v>6</v>
      </c>
      <c r="AD27" s="392"/>
      <c r="AE27" s="212">
        <f t="shared" si="25"/>
        <v>4</v>
      </c>
      <c r="AF27" s="86">
        <f t="shared" si="26"/>
        <v>6</v>
      </c>
      <c r="AG27" s="212">
        <f t="shared" si="27"/>
        <v>6</v>
      </c>
      <c r="AH27" s="359" t="s">
        <v>6</v>
      </c>
      <c r="AI27" s="359"/>
      <c r="AJ27" s="212">
        <f t="shared" si="28"/>
        <v>16</v>
      </c>
      <c r="AK27" s="212">
        <f t="shared" si="29"/>
        <v>7</v>
      </c>
      <c r="AL27" s="212">
        <f t="shared" si="30"/>
        <v>9</v>
      </c>
      <c r="AM27" s="359" t="s">
        <v>7</v>
      </c>
      <c r="AN27" s="359"/>
      <c r="AO27" s="20" t="str">
        <f t="shared" si="31"/>
        <v>0</v>
      </c>
      <c r="AP27" s="214" t="str">
        <f t="shared" si="32"/>
        <v>0</v>
      </c>
      <c r="AQ27" s="214" t="str">
        <f t="shared" si="33"/>
        <v>0</v>
      </c>
      <c r="AR27" s="165">
        <f t="shared" si="5"/>
        <v>6</v>
      </c>
      <c r="AS27" s="69">
        <f t="shared" si="47"/>
        <v>27</v>
      </c>
      <c r="AT27" s="69">
        <f t="shared" si="47"/>
        <v>15</v>
      </c>
      <c r="AU27" s="69">
        <f t="shared" si="34"/>
        <v>42</v>
      </c>
      <c r="AV27" s="69">
        <f t="shared" si="48"/>
        <v>18</v>
      </c>
      <c r="AW27" s="69">
        <f t="shared" si="40"/>
        <v>60</v>
      </c>
      <c r="AX27" s="69">
        <f t="shared" si="35"/>
        <v>34</v>
      </c>
      <c r="AY27" s="69"/>
      <c r="AZ27" s="69"/>
    </row>
    <row r="28" spans="1:52" ht="46.5" thickTop="1" thickBot="1">
      <c r="A28" s="11" t="s">
        <v>4</v>
      </c>
      <c r="B28" s="7">
        <f t="shared" si="39"/>
        <v>42751</v>
      </c>
      <c r="C28" s="12" t="s">
        <v>5</v>
      </c>
      <c r="D28" s="9">
        <f t="shared" si="2"/>
        <v>42755</v>
      </c>
      <c r="E28" s="94" t="s">
        <v>46</v>
      </c>
      <c r="F28" s="100" t="str">
        <f t="shared" si="9"/>
        <v>0</v>
      </c>
      <c r="G28" s="214" t="str">
        <f t="shared" si="10"/>
        <v>0</v>
      </c>
      <c r="H28" s="214" t="str">
        <f t="shared" si="11"/>
        <v>0</v>
      </c>
      <c r="I28" s="238" t="s">
        <v>6</v>
      </c>
      <c r="J28" s="214">
        <f t="shared" si="12"/>
        <v>13</v>
      </c>
      <c r="K28" s="214">
        <f t="shared" si="13"/>
        <v>11</v>
      </c>
      <c r="L28" s="214">
        <f t="shared" si="14"/>
        <v>4</v>
      </c>
      <c r="M28" s="208" t="s">
        <v>7</v>
      </c>
      <c r="N28" s="97" t="str">
        <f t="shared" si="15"/>
        <v>0</v>
      </c>
      <c r="O28" s="212" t="str">
        <f t="shared" si="16"/>
        <v>0</v>
      </c>
      <c r="P28" s="212" t="str">
        <f t="shared" si="17"/>
        <v>0</v>
      </c>
      <c r="Q28" s="208" t="s">
        <v>6</v>
      </c>
      <c r="R28" s="212">
        <f t="shared" si="18"/>
        <v>0</v>
      </c>
      <c r="S28" s="212">
        <f t="shared" si="19"/>
        <v>10</v>
      </c>
      <c r="T28" s="212">
        <f t="shared" si="20"/>
        <v>0</v>
      </c>
      <c r="U28" s="208" t="s">
        <v>7</v>
      </c>
      <c r="V28" s="212" t="str">
        <f t="shared" si="21"/>
        <v>0</v>
      </c>
      <c r="W28" s="212" t="str">
        <f t="shared" si="22"/>
        <v>0</v>
      </c>
      <c r="X28" s="212" t="str">
        <f t="shared" si="23"/>
        <v>0</v>
      </c>
      <c r="Y28" s="208" t="s">
        <v>6</v>
      </c>
      <c r="Z28" s="212">
        <f t="shared" si="44"/>
        <v>0</v>
      </c>
      <c r="AA28" s="212">
        <f t="shared" si="49"/>
        <v>3</v>
      </c>
      <c r="AB28" s="212">
        <f t="shared" si="50"/>
        <v>8</v>
      </c>
      <c r="AC28" s="353" t="s">
        <v>7</v>
      </c>
      <c r="AD28" s="353"/>
      <c r="AE28" s="212" t="str">
        <f t="shared" si="25"/>
        <v>0</v>
      </c>
      <c r="AF28" s="86" t="str">
        <f t="shared" si="26"/>
        <v>0</v>
      </c>
      <c r="AG28" s="95" t="str">
        <f t="shared" si="27"/>
        <v>0</v>
      </c>
      <c r="AH28" s="460" t="s">
        <v>7</v>
      </c>
      <c r="AI28" s="461"/>
      <c r="AJ28" s="97" t="str">
        <f t="shared" si="28"/>
        <v>0</v>
      </c>
      <c r="AK28" s="212" t="str">
        <f t="shared" si="29"/>
        <v>0</v>
      </c>
      <c r="AL28" s="95" t="str">
        <f t="shared" si="30"/>
        <v>0</v>
      </c>
      <c r="AM28" s="462" t="s">
        <v>6</v>
      </c>
      <c r="AN28" s="463"/>
      <c r="AO28" s="101">
        <f t="shared" si="31"/>
        <v>6</v>
      </c>
      <c r="AP28" s="214">
        <f t="shared" si="32"/>
        <v>3</v>
      </c>
      <c r="AQ28" s="214">
        <f t="shared" si="33"/>
        <v>5</v>
      </c>
      <c r="AR28" s="165">
        <f t="shared" si="5"/>
        <v>4</v>
      </c>
      <c r="AS28" s="69">
        <f t="shared" si="47"/>
        <v>19</v>
      </c>
      <c r="AT28" s="69">
        <f t="shared" si="47"/>
        <v>24</v>
      </c>
      <c r="AU28" s="69">
        <f t="shared" si="34"/>
        <v>43</v>
      </c>
      <c r="AV28" s="69">
        <f t="shared" si="48"/>
        <v>9</v>
      </c>
      <c r="AW28" s="69">
        <f t="shared" si="40"/>
        <v>52</v>
      </c>
      <c r="AX28" s="69">
        <f t="shared" si="35"/>
        <v>33</v>
      </c>
      <c r="AY28" s="69"/>
      <c r="AZ28" s="69"/>
    </row>
    <row r="29" spans="1:52" ht="45.75" thickTop="1">
      <c r="A29" s="11" t="s">
        <v>4</v>
      </c>
      <c r="B29" s="7">
        <f t="shared" si="39"/>
        <v>42758</v>
      </c>
      <c r="C29" s="12" t="s">
        <v>5</v>
      </c>
      <c r="D29" s="9">
        <f t="shared" si="2"/>
        <v>42762</v>
      </c>
      <c r="E29" s="102" t="s">
        <v>6</v>
      </c>
      <c r="F29" s="102">
        <f t="shared" si="9"/>
        <v>10</v>
      </c>
      <c r="G29" s="21">
        <f t="shared" si="10"/>
        <v>11</v>
      </c>
      <c r="H29" s="21">
        <f t="shared" si="11"/>
        <v>4</v>
      </c>
      <c r="I29" s="94" t="s">
        <v>7</v>
      </c>
      <c r="J29" s="21" t="str">
        <f t="shared" si="12"/>
        <v>0</v>
      </c>
      <c r="K29" s="21" t="str">
        <f t="shared" si="13"/>
        <v>0</v>
      </c>
      <c r="L29" s="21" t="str">
        <f t="shared" si="14"/>
        <v>0</v>
      </c>
      <c r="M29" s="209" t="s">
        <v>7</v>
      </c>
      <c r="N29" s="103" t="str">
        <f t="shared" si="15"/>
        <v>0</v>
      </c>
      <c r="O29" s="103" t="str">
        <f t="shared" si="16"/>
        <v>0</v>
      </c>
      <c r="P29" s="103" t="str">
        <f t="shared" si="17"/>
        <v>0</v>
      </c>
      <c r="Q29" s="94" t="s">
        <v>7</v>
      </c>
      <c r="R29" s="103" t="str">
        <f t="shared" si="18"/>
        <v>0</v>
      </c>
      <c r="S29" s="103" t="str">
        <f t="shared" si="19"/>
        <v>0</v>
      </c>
      <c r="T29" s="103" t="str">
        <f t="shared" si="20"/>
        <v>0</v>
      </c>
      <c r="U29" s="209" t="s">
        <v>7</v>
      </c>
      <c r="V29" s="103" t="str">
        <f t="shared" si="21"/>
        <v>0</v>
      </c>
      <c r="W29" s="103" t="str">
        <f t="shared" si="22"/>
        <v>0</v>
      </c>
      <c r="X29" s="103" t="str">
        <f t="shared" si="23"/>
        <v>0</v>
      </c>
      <c r="Y29" s="209" t="s">
        <v>7</v>
      </c>
      <c r="Z29" s="103" t="str">
        <f t="shared" si="44"/>
        <v>0</v>
      </c>
      <c r="AA29" s="103" t="str">
        <f t="shared" si="49"/>
        <v>0</v>
      </c>
      <c r="AB29" s="103" t="str">
        <f t="shared" si="50"/>
        <v>0</v>
      </c>
      <c r="AC29" s="359" t="s">
        <v>6</v>
      </c>
      <c r="AD29" s="359"/>
      <c r="AE29" s="103">
        <f t="shared" si="25"/>
        <v>4</v>
      </c>
      <c r="AF29" s="104">
        <f t="shared" si="26"/>
        <v>6</v>
      </c>
      <c r="AG29" s="103">
        <f t="shared" si="27"/>
        <v>6</v>
      </c>
      <c r="AH29" s="393" t="s">
        <v>7</v>
      </c>
      <c r="AI29" s="393"/>
      <c r="AJ29" s="103" t="str">
        <f t="shared" si="28"/>
        <v>0</v>
      </c>
      <c r="AK29" s="103" t="str">
        <f t="shared" si="29"/>
        <v>0</v>
      </c>
      <c r="AL29" s="103" t="str">
        <f t="shared" si="30"/>
        <v>0</v>
      </c>
      <c r="AM29" s="393" t="s">
        <v>6</v>
      </c>
      <c r="AN29" s="393"/>
      <c r="AO29" s="105">
        <f t="shared" si="31"/>
        <v>6</v>
      </c>
      <c r="AP29" s="21">
        <f t="shared" si="32"/>
        <v>3</v>
      </c>
      <c r="AQ29" s="21">
        <f t="shared" si="33"/>
        <v>5</v>
      </c>
      <c r="AR29" s="165">
        <f t="shared" si="5"/>
        <v>5</v>
      </c>
      <c r="AS29" s="69">
        <f t="shared" si="47"/>
        <v>20</v>
      </c>
      <c r="AT29" s="69">
        <f t="shared" si="47"/>
        <v>20</v>
      </c>
      <c r="AU29" s="69">
        <f t="shared" si="34"/>
        <v>40</v>
      </c>
      <c r="AV29" s="69">
        <f t="shared" si="48"/>
        <v>15</v>
      </c>
      <c r="AW29" s="69">
        <f t="shared" si="40"/>
        <v>55</v>
      </c>
      <c r="AX29" s="69">
        <f t="shared" si="35"/>
        <v>36</v>
      </c>
      <c r="AY29" s="69"/>
      <c r="AZ29" s="69"/>
    </row>
    <row r="30" spans="1:52" ht="45">
      <c r="A30" s="11" t="s">
        <v>4</v>
      </c>
      <c r="B30" s="169">
        <f t="shared" si="39"/>
        <v>42765</v>
      </c>
      <c r="C30" s="170" t="s">
        <v>5</v>
      </c>
      <c r="D30" s="171">
        <f t="shared" si="2"/>
        <v>42769</v>
      </c>
      <c r="E30" s="208" t="s">
        <v>7</v>
      </c>
      <c r="F30" s="206" t="str">
        <f t="shared" si="9"/>
        <v>0</v>
      </c>
      <c r="G30" s="206" t="str">
        <f t="shared" si="10"/>
        <v>0</v>
      </c>
      <c r="H30" s="206" t="str">
        <f t="shared" si="11"/>
        <v>0</v>
      </c>
      <c r="I30" s="182" t="s">
        <v>6</v>
      </c>
      <c r="J30" s="206">
        <f t="shared" si="12"/>
        <v>13</v>
      </c>
      <c r="K30" s="206">
        <f t="shared" si="13"/>
        <v>11</v>
      </c>
      <c r="L30" s="206">
        <f t="shared" si="14"/>
        <v>4</v>
      </c>
      <c r="M30" s="87" t="s">
        <v>6</v>
      </c>
      <c r="N30" s="213">
        <f t="shared" si="15"/>
        <v>7</v>
      </c>
      <c r="O30" s="213">
        <f t="shared" si="16"/>
        <v>0</v>
      </c>
      <c r="P30" s="213">
        <f t="shared" si="17"/>
        <v>3</v>
      </c>
      <c r="Q30" s="208" t="s">
        <v>7</v>
      </c>
      <c r="R30" s="213" t="str">
        <f t="shared" si="18"/>
        <v>0</v>
      </c>
      <c r="S30" s="213" t="str">
        <f t="shared" si="19"/>
        <v>0</v>
      </c>
      <c r="T30" s="213" t="str">
        <f t="shared" si="20"/>
        <v>0</v>
      </c>
      <c r="U30" s="87" t="s">
        <v>6</v>
      </c>
      <c r="V30" s="213">
        <f t="shared" si="21"/>
        <v>0</v>
      </c>
      <c r="W30" s="213">
        <f t="shared" si="22"/>
        <v>2</v>
      </c>
      <c r="X30" s="213">
        <f t="shared" si="23"/>
        <v>0</v>
      </c>
      <c r="Y30" s="87" t="s">
        <v>6</v>
      </c>
      <c r="Z30" s="213">
        <f t="shared" si="44"/>
        <v>0</v>
      </c>
      <c r="AA30" s="213">
        <f t="shared" si="49"/>
        <v>3</v>
      </c>
      <c r="AB30" s="213">
        <f t="shared" si="50"/>
        <v>8</v>
      </c>
      <c r="AC30" s="353" t="s">
        <v>7</v>
      </c>
      <c r="AD30" s="353"/>
      <c r="AE30" s="213" t="str">
        <f t="shared" si="25"/>
        <v>0</v>
      </c>
      <c r="AF30" s="106" t="str">
        <f t="shared" si="26"/>
        <v>0</v>
      </c>
      <c r="AG30" s="213" t="str">
        <f t="shared" si="27"/>
        <v>0</v>
      </c>
      <c r="AH30" s="342" t="s">
        <v>6</v>
      </c>
      <c r="AI30" s="342"/>
      <c r="AJ30" s="213">
        <f t="shared" si="28"/>
        <v>16</v>
      </c>
      <c r="AK30" s="213">
        <f t="shared" si="29"/>
        <v>7</v>
      </c>
      <c r="AL30" s="213">
        <f t="shared" si="30"/>
        <v>9</v>
      </c>
      <c r="AM30" s="353" t="s">
        <v>7</v>
      </c>
      <c r="AN30" s="353"/>
      <c r="AO30" s="206" t="str">
        <f t="shared" si="31"/>
        <v>0</v>
      </c>
      <c r="AP30" s="206" t="str">
        <f t="shared" si="32"/>
        <v>0</v>
      </c>
      <c r="AQ30" s="206" t="str">
        <f t="shared" si="33"/>
        <v>0</v>
      </c>
      <c r="AR30" s="165">
        <f t="shared" si="5"/>
        <v>5</v>
      </c>
      <c r="AS30" s="69">
        <f t="shared" si="47"/>
        <v>36</v>
      </c>
      <c r="AT30" s="69">
        <f t="shared" si="47"/>
        <v>20</v>
      </c>
      <c r="AU30" s="69">
        <f t="shared" si="34"/>
        <v>56</v>
      </c>
      <c r="AV30" s="69">
        <f t="shared" si="48"/>
        <v>16</v>
      </c>
      <c r="AW30" s="69">
        <f t="shared" si="40"/>
        <v>72</v>
      </c>
      <c r="AX30" s="69">
        <f t="shared" si="35"/>
        <v>20</v>
      </c>
      <c r="AY30" s="69"/>
      <c r="AZ30" s="69"/>
    </row>
    <row r="31" spans="1:52" ht="42.75" customHeight="1">
      <c r="A31" s="11" t="s">
        <v>4</v>
      </c>
      <c r="B31" s="7">
        <f t="shared" si="39"/>
        <v>42772</v>
      </c>
      <c r="C31" s="12" t="s">
        <v>5</v>
      </c>
      <c r="D31" s="9">
        <f t="shared" si="2"/>
        <v>42776</v>
      </c>
      <c r="E31" s="207" t="s">
        <v>6</v>
      </c>
      <c r="F31" s="214">
        <f>IF(E31="MFR",$F$5,"0")</f>
        <v>10</v>
      </c>
      <c r="G31" s="214">
        <f>IF(E31="MFR",$G$5,"0")</f>
        <v>11</v>
      </c>
      <c r="H31" s="214">
        <f>IF(E31="MFR",$H$5,"0")</f>
        <v>4</v>
      </c>
      <c r="I31" s="208" t="s">
        <v>7</v>
      </c>
      <c r="J31" s="214" t="str">
        <f>IF(I31="MFR",$J$5,"0")</f>
        <v>0</v>
      </c>
      <c r="K31" s="214" t="str">
        <f>IF(I31="MFR",$K$5,"0")</f>
        <v>0</v>
      </c>
      <c r="L31" s="214" t="str">
        <f>IF(I31="MFR",$L$5,"0")</f>
        <v>0</v>
      </c>
      <c r="M31" s="208" t="s">
        <v>7</v>
      </c>
      <c r="N31" s="212" t="str">
        <f>IF(M31="MFR",$N$5,"0")</f>
        <v>0</v>
      </c>
      <c r="O31" s="212" t="str">
        <f>IF(M31="MFR",$O$5,"0")</f>
        <v>0</v>
      </c>
      <c r="P31" s="212" t="str">
        <f>IF(M31="MFR",$P$5,"0")</f>
        <v>0</v>
      </c>
      <c r="Q31" s="208" t="s">
        <v>7</v>
      </c>
      <c r="R31" s="212" t="str">
        <f>IF(Q31="MFR",$R$5,"0")</f>
        <v>0</v>
      </c>
      <c r="S31" s="212" t="str">
        <f>IF(Q31="MFR",$S$5,"0")</f>
        <v>0</v>
      </c>
      <c r="T31" s="212" t="str">
        <f>IF(Q31="MFR",$T$5,"0")</f>
        <v>0</v>
      </c>
      <c r="U31" s="208" t="s">
        <v>7</v>
      </c>
      <c r="V31" s="212" t="str">
        <f t="shared" si="21"/>
        <v>0</v>
      </c>
      <c r="W31" s="212" t="str">
        <f t="shared" si="22"/>
        <v>0</v>
      </c>
      <c r="X31" s="212" t="str">
        <f t="shared" si="23"/>
        <v>0</v>
      </c>
      <c r="Y31" s="208" t="s">
        <v>7</v>
      </c>
      <c r="Z31" s="212" t="str">
        <f t="shared" si="44"/>
        <v>0</v>
      </c>
      <c r="AA31" s="212" t="str">
        <f t="shared" si="49"/>
        <v>0</v>
      </c>
      <c r="AB31" s="212" t="str">
        <f t="shared" si="50"/>
        <v>0</v>
      </c>
      <c r="AC31" s="342" t="s">
        <v>7</v>
      </c>
      <c r="AD31" s="342"/>
      <c r="AE31" s="212" t="str">
        <f>IF(AC31="MFR",$AE$5,"0")</f>
        <v>0</v>
      </c>
      <c r="AF31" s="86" t="str">
        <f>IF(AC31="MFR",$AF$5,"0")</f>
        <v>0</v>
      </c>
      <c r="AG31" s="212" t="str">
        <f>IF(AC31="MFR",$AG$5,"0")</f>
        <v>0</v>
      </c>
      <c r="AH31" s="392" t="s">
        <v>6</v>
      </c>
      <c r="AI31" s="392"/>
      <c r="AJ31" s="212">
        <f>IF(AH31="MFR",$AJ$5,"0")</f>
        <v>16</v>
      </c>
      <c r="AK31" s="212">
        <f>IF(AH31="MFR",$AK$5,"0")</f>
        <v>7</v>
      </c>
      <c r="AL31" s="212">
        <f>IF(AH31="MFR",$AL$5,"0")</f>
        <v>9</v>
      </c>
      <c r="AM31" s="342" t="s">
        <v>7</v>
      </c>
      <c r="AN31" s="342"/>
      <c r="AO31" s="20" t="str">
        <f>IF(AM31="MFR",$AO$5,"0")</f>
        <v>0</v>
      </c>
      <c r="AP31" s="214" t="str">
        <f>IF(AM31="MFR",$AP$5,"0")</f>
        <v>0</v>
      </c>
      <c r="AQ31" s="214" t="str">
        <f>IF(AM31="MFR",$AQ$5,"0")</f>
        <v>0</v>
      </c>
      <c r="AR31" s="165">
        <f t="shared" si="5"/>
        <v>3</v>
      </c>
      <c r="AS31" s="69">
        <f t="shared" si="47"/>
        <v>26</v>
      </c>
      <c r="AT31" s="69">
        <f t="shared" si="47"/>
        <v>18</v>
      </c>
      <c r="AU31" s="69">
        <f t="shared" si="34"/>
        <v>44</v>
      </c>
      <c r="AV31" s="69">
        <f t="shared" si="48"/>
        <v>13</v>
      </c>
      <c r="AW31" s="69">
        <f t="shared" si="40"/>
        <v>57</v>
      </c>
      <c r="AX31" s="69">
        <f t="shared" si="35"/>
        <v>32</v>
      </c>
      <c r="AY31" s="69"/>
      <c r="AZ31" s="69"/>
    </row>
    <row r="32" spans="1:52" ht="45">
      <c r="A32" s="14" t="s">
        <v>4</v>
      </c>
      <c r="B32" s="14">
        <f t="shared" si="39"/>
        <v>42779</v>
      </c>
      <c r="C32" s="14" t="s">
        <v>5</v>
      </c>
      <c r="D32" s="16">
        <f t="shared" si="2"/>
        <v>42783</v>
      </c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9"/>
      <c r="Q32" s="239" t="s">
        <v>7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362"/>
      <c r="AD32" s="363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89"/>
      <c r="AR32" s="165">
        <f t="shared" si="5"/>
        <v>0</v>
      </c>
      <c r="AS32" s="69">
        <f t="shared" si="47"/>
        <v>0</v>
      </c>
      <c r="AT32" s="69">
        <f t="shared" si="47"/>
        <v>0</v>
      </c>
      <c r="AU32" s="69">
        <f t="shared" si="34"/>
        <v>0</v>
      </c>
      <c r="AV32" s="69">
        <f t="shared" si="48"/>
        <v>0</v>
      </c>
      <c r="AW32" s="69">
        <f t="shared" si="40"/>
        <v>0</v>
      </c>
      <c r="AX32" s="69">
        <f t="shared" si="35"/>
        <v>76</v>
      </c>
      <c r="AY32" s="69"/>
      <c r="AZ32" s="69"/>
    </row>
    <row r="33" spans="1:52" ht="45">
      <c r="A33" s="14" t="s">
        <v>4</v>
      </c>
      <c r="B33" s="14">
        <f t="shared" si="39"/>
        <v>42786</v>
      </c>
      <c r="C33" s="14" t="s">
        <v>5</v>
      </c>
      <c r="D33" s="16">
        <f t="shared" si="2"/>
        <v>42790</v>
      </c>
      <c r="E33" s="239" t="s">
        <v>45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65">
        <f t="shared" si="5"/>
        <v>0</v>
      </c>
      <c r="AS33" s="69">
        <f t="shared" ref="AS33:AT52" si="51">F33+J33+N33+R33+V33+AE33+AJ33+AO33</f>
        <v>0</v>
      </c>
      <c r="AT33" s="69">
        <f t="shared" si="51"/>
        <v>0</v>
      </c>
      <c r="AU33" s="69">
        <f t="shared" si="34"/>
        <v>0</v>
      </c>
      <c r="AV33" s="69">
        <f t="shared" si="48"/>
        <v>0</v>
      </c>
      <c r="AW33" s="69">
        <f t="shared" si="40"/>
        <v>0</v>
      </c>
      <c r="AX33" s="69">
        <f t="shared" si="35"/>
        <v>76</v>
      </c>
      <c r="AY33" s="69"/>
      <c r="AZ33" s="69"/>
    </row>
    <row r="34" spans="1:52" ht="45">
      <c r="A34" s="11" t="s">
        <v>4</v>
      </c>
      <c r="B34" s="7">
        <f t="shared" si="39"/>
        <v>42793</v>
      </c>
      <c r="C34" s="12" t="s">
        <v>5</v>
      </c>
      <c r="D34" s="9">
        <f t="shared" si="2"/>
        <v>42797</v>
      </c>
      <c r="E34" s="88" t="s">
        <v>6</v>
      </c>
      <c r="F34" s="214">
        <f t="shared" si="9"/>
        <v>10</v>
      </c>
      <c r="G34" s="214">
        <f t="shared" si="10"/>
        <v>11</v>
      </c>
      <c r="H34" s="214">
        <f t="shared" si="11"/>
        <v>4</v>
      </c>
      <c r="I34" s="208" t="s">
        <v>7</v>
      </c>
      <c r="J34" s="214" t="str">
        <f t="shared" si="12"/>
        <v>0</v>
      </c>
      <c r="K34" s="214" t="str">
        <f t="shared" si="13"/>
        <v>0</v>
      </c>
      <c r="L34" s="214" t="str">
        <f t="shared" si="14"/>
        <v>0</v>
      </c>
      <c r="M34" s="208" t="s">
        <v>6</v>
      </c>
      <c r="N34" s="212">
        <f t="shared" si="15"/>
        <v>7</v>
      </c>
      <c r="O34" s="212">
        <f t="shared" si="16"/>
        <v>0</v>
      </c>
      <c r="P34" s="212">
        <f t="shared" si="17"/>
        <v>3</v>
      </c>
      <c r="Q34" s="208" t="s">
        <v>7</v>
      </c>
      <c r="R34" s="212" t="str">
        <f>IF(Q34="MFR",$R$5,"0")</f>
        <v>0</v>
      </c>
      <c r="S34" s="212" t="str">
        <f>IF(Q34="MFR",$S$5,"0")</f>
        <v>0</v>
      </c>
      <c r="T34" s="212" t="str">
        <f>IF(Q34="MFR",$T$5,"0")</f>
        <v>0</v>
      </c>
      <c r="U34" s="208" t="s">
        <v>6</v>
      </c>
      <c r="V34" s="212">
        <f t="shared" si="21"/>
        <v>0</v>
      </c>
      <c r="W34" s="212">
        <f t="shared" si="22"/>
        <v>2</v>
      </c>
      <c r="X34" s="212">
        <f t="shared" si="23"/>
        <v>0</v>
      </c>
      <c r="Y34" s="208" t="s">
        <v>6</v>
      </c>
      <c r="Z34" s="212">
        <f t="shared" si="44"/>
        <v>0</v>
      </c>
      <c r="AA34" s="212">
        <f t="shared" ref="AA34:AA38" si="52">IF(Y34="MFR",$AA$5,"0")</f>
        <v>3</v>
      </c>
      <c r="AB34" s="212">
        <f t="shared" ref="AB34:AB38" si="53">IF(Y34="MFR",$AB$5,"0")</f>
        <v>8</v>
      </c>
      <c r="AC34" s="353" t="s">
        <v>6</v>
      </c>
      <c r="AD34" s="353"/>
      <c r="AE34" s="212">
        <f t="shared" si="25"/>
        <v>4</v>
      </c>
      <c r="AF34" s="86">
        <f t="shared" si="26"/>
        <v>6</v>
      </c>
      <c r="AG34" s="212">
        <f t="shared" si="27"/>
        <v>6</v>
      </c>
      <c r="AH34" s="353" t="s">
        <v>7</v>
      </c>
      <c r="AI34" s="353"/>
      <c r="AJ34" s="212" t="str">
        <f t="shared" si="28"/>
        <v>0</v>
      </c>
      <c r="AK34" s="212" t="str">
        <f t="shared" si="29"/>
        <v>0</v>
      </c>
      <c r="AL34" s="212" t="str">
        <f t="shared" si="30"/>
        <v>0</v>
      </c>
      <c r="AM34" s="342" t="s">
        <v>6</v>
      </c>
      <c r="AN34" s="342"/>
      <c r="AO34" s="20">
        <f t="shared" si="31"/>
        <v>6</v>
      </c>
      <c r="AP34" s="214">
        <f t="shared" si="32"/>
        <v>3</v>
      </c>
      <c r="AQ34" s="214">
        <f t="shared" si="33"/>
        <v>5</v>
      </c>
      <c r="AR34" s="165">
        <f t="shared" si="5"/>
        <v>7</v>
      </c>
      <c r="AS34" s="69">
        <f t="shared" si="51"/>
        <v>27</v>
      </c>
      <c r="AT34" s="69">
        <f t="shared" si="51"/>
        <v>22</v>
      </c>
      <c r="AU34" s="69">
        <f t="shared" si="34"/>
        <v>49</v>
      </c>
      <c r="AV34" s="69">
        <f t="shared" si="48"/>
        <v>18</v>
      </c>
      <c r="AW34" s="69">
        <f t="shared" si="40"/>
        <v>67</v>
      </c>
      <c r="AX34" s="69">
        <f t="shared" si="35"/>
        <v>27</v>
      </c>
      <c r="AY34" s="69"/>
      <c r="AZ34" s="69"/>
    </row>
    <row r="35" spans="1:52" ht="45">
      <c r="A35" s="11" t="s">
        <v>4</v>
      </c>
      <c r="B35" s="7">
        <f t="shared" si="39"/>
        <v>42800</v>
      </c>
      <c r="C35" s="12" t="s">
        <v>5</v>
      </c>
      <c r="D35" s="9">
        <f t="shared" si="2"/>
        <v>42804</v>
      </c>
      <c r="E35" s="88" t="s">
        <v>7</v>
      </c>
      <c r="F35" s="214" t="str">
        <f t="shared" si="9"/>
        <v>0</v>
      </c>
      <c r="G35" s="214" t="str">
        <f t="shared" si="10"/>
        <v>0</v>
      </c>
      <c r="H35" s="214" t="str">
        <f t="shared" si="11"/>
        <v>0</v>
      </c>
      <c r="I35" s="208" t="s">
        <v>6</v>
      </c>
      <c r="J35" s="214">
        <f t="shared" si="12"/>
        <v>13</v>
      </c>
      <c r="K35" s="214">
        <f t="shared" si="13"/>
        <v>11</v>
      </c>
      <c r="L35" s="214">
        <f t="shared" si="14"/>
        <v>4</v>
      </c>
      <c r="M35" s="208" t="s">
        <v>7</v>
      </c>
      <c r="N35" s="212" t="str">
        <f t="shared" si="15"/>
        <v>0</v>
      </c>
      <c r="O35" s="212" t="str">
        <f t="shared" si="16"/>
        <v>0</v>
      </c>
      <c r="P35" s="212" t="str">
        <f t="shared" si="17"/>
        <v>0</v>
      </c>
      <c r="Q35" s="208" t="s">
        <v>6</v>
      </c>
      <c r="R35" s="212">
        <f t="shared" si="18"/>
        <v>0</v>
      </c>
      <c r="S35" s="212">
        <f t="shared" si="19"/>
        <v>10</v>
      </c>
      <c r="T35" s="212">
        <f t="shared" si="20"/>
        <v>0</v>
      </c>
      <c r="U35" s="208" t="s">
        <v>7</v>
      </c>
      <c r="V35" s="212" t="str">
        <f t="shared" si="21"/>
        <v>0</v>
      </c>
      <c r="W35" s="212" t="str">
        <f t="shared" si="22"/>
        <v>0</v>
      </c>
      <c r="X35" s="212" t="str">
        <f t="shared" si="23"/>
        <v>0</v>
      </c>
      <c r="Y35" s="208" t="s">
        <v>6</v>
      </c>
      <c r="Z35" s="212">
        <f t="shared" si="44"/>
        <v>0</v>
      </c>
      <c r="AA35" s="212">
        <f t="shared" si="52"/>
        <v>3</v>
      </c>
      <c r="AB35" s="212">
        <f t="shared" si="53"/>
        <v>8</v>
      </c>
      <c r="AC35" s="342" t="s">
        <v>7</v>
      </c>
      <c r="AD35" s="342"/>
      <c r="AE35" s="212" t="str">
        <f t="shared" si="25"/>
        <v>0</v>
      </c>
      <c r="AF35" s="86" t="str">
        <f t="shared" si="26"/>
        <v>0</v>
      </c>
      <c r="AG35" s="212" t="str">
        <f t="shared" si="27"/>
        <v>0</v>
      </c>
      <c r="AH35" s="353" t="s">
        <v>6</v>
      </c>
      <c r="AI35" s="353"/>
      <c r="AJ35" s="212">
        <f t="shared" si="28"/>
        <v>16</v>
      </c>
      <c r="AK35" s="212">
        <f t="shared" si="29"/>
        <v>7</v>
      </c>
      <c r="AL35" s="212">
        <f t="shared" si="30"/>
        <v>9</v>
      </c>
      <c r="AM35" s="342" t="s">
        <v>7</v>
      </c>
      <c r="AN35" s="342"/>
      <c r="AO35" s="20" t="str">
        <f t="shared" si="31"/>
        <v>0</v>
      </c>
      <c r="AP35" s="214" t="str">
        <f t="shared" si="32"/>
        <v>0</v>
      </c>
      <c r="AQ35" s="214" t="str">
        <f t="shared" si="33"/>
        <v>0</v>
      </c>
      <c r="AR35" s="165">
        <f t="shared" si="5"/>
        <v>4</v>
      </c>
      <c r="AS35" s="69">
        <f t="shared" si="51"/>
        <v>29</v>
      </c>
      <c r="AT35" s="69">
        <f t="shared" si="51"/>
        <v>28</v>
      </c>
      <c r="AU35" s="69">
        <f t="shared" si="34"/>
        <v>57</v>
      </c>
      <c r="AV35" s="69">
        <f t="shared" si="48"/>
        <v>13</v>
      </c>
      <c r="AW35" s="69">
        <f t="shared" si="40"/>
        <v>70</v>
      </c>
      <c r="AX35" s="69">
        <f t="shared" si="35"/>
        <v>19</v>
      </c>
      <c r="AY35" s="69"/>
      <c r="AZ35" s="69"/>
    </row>
    <row r="36" spans="1:52" ht="45">
      <c r="A36" s="11" t="s">
        <v>4</v>
      </c>
      <c r="B36" s="7">
        <f t="shared" si="39"/>
        <v>42807</v>
      </c>
      <c r="C36" s="12" t="s">
        <v>5</v>
      </c>
      <c r="D36" s="9">
        <f t="shared" si="2"/>
        <v>42811</v>
      </c>
      <c r="E36" s="208" t="s">
        <v>7</v>
      </c>
      <c r="F36" s="214" t="str">
        <f t="shared" si="9"/>
        <v>0</v>
      </c>
      <c r="G36" s="214" t="str">
        <f t="shared" si="10"/>
        <v>0</v>
      </c>
      <c r="H36" s="214" t="str">
        <f t="shared" si="11"/>
        <v>0</v>
      </c>
      <c r="I36" s="208" t="s">
        <v>7</v>
      </c>
      <c r="J36" s="214" t="str">
        <f t="shared" si="12"/>
        <v>0</v>
      </c>
      <c r="K36" s="214" t="str">
        <f t="shared" si="13"/>
        <v>0</v>
      </c>
      <c r="L36" s="214" t="str">
        <f t="shared" si="14"/>
        <v>0</v>
      </c>
      <c r="M36" s="168" t="s">
        <v>6</v>
      </c>
      <c r="N36" s="212">
        <f t="shared" si="15"/>
        <v>7</v>
      </c>
      <c r="O36" s="212">
        <f t="shared" si="16"/>
        <v>0</v>
      </c>
      <c r="P36" s="212">
        <f t="shared" si="17"/>
        <v>3</v>
      </c>
      <c r="Q36" s="208" t="s">
        <v>7</v>
      </c>
      <c r="R36" s="212" t="str">
        <f t="shared" si="18"/>
        <v>0</v>
      </c>
      <c r="S36" s="212" t="str">
        <f t="shared" si="19"/>
        <v>0</v>
      </c>
      <c r="T36" s="212" t="str">
        <f t="shared" si="20"/>
        <v>0</v>
      </c>
      <c r="U36" s="208" t="s">
        <v>6</v>
      </c>
      <c r="V36" s="212">
        <f t="shared" si="21"/>
        <v>0</v>
      </c>
      <c r="W36" s="212">
        <f t="shared" si="22"/>
        <v>2</v>
      </c>
      <c r="X36" s="212">
        <f t="shared" si="23"/>
        <v>0</v>
      </c>
      <c r="Y36" s="208" t="s">
        <v>6</v>
      </c>
      <c r="Z36" s="212">
        <f t="shared" si="44"/>
        <v>0</v>
      </c>
      <c r="AA36" s="212">
        <f t="shared" si="52"/>
        <v>3</v>
      </c>
      <c r="AB36" s="212">
        <f t="shared" si="53"/>
        <v>8</v>
      </c>
      <c r="AC36" s="554" t="s">
        <v>6</v>
      </c>
      <c r="AD36" s="555"/>
      <c r="AE36" s="212">
        <f t="shared" si="25"/>
        <v>4</v>
      </c>
      <c r="AF36" s="86">
        <f t="shared" si="26"/>
        <v>6</v>
      </c>
      <c r="AG36" s="212">
        <f t="shared" si="27"/>
        <v>6</v>
      </c>
      <c r="AH36" s="353" t="s">
        <v>7</v>
      </c>
      <c r="AI36" s="353"/>
      <c r="AJ36" s="212" t="str">
        <f t="shared" si="28"/>
        <v>0</v>
      </c>
      <c r="AK36" s="212" t="str">
        <f t="shared" si="29"/>
        <v>0</v>
      </c>
      <c r="AL36" s="212" t="str">
        <f t="shared" si="30"/>
        <v>0</v>
      </c>
      <c r="AM36" s="342" t="s">
        <v>6</v>
      </c>
      <c r="AN36" s="342"/>
      <c r="AO36" s="20">
        <f t="shared" si="31"/>
        <v>6</v>
      </c>
      <c r="AP36" s="214">
        <f t="shared" si="32"/>
        <v>3</v>
      </c>
      <c r="AQ36" s="214">
        <f t="shared" si="33"/>
        <v>5</v>
      </c>
      <c r="AR36" s="165">
        <f t="shared" si="5"/>
        <v>6</v>
      </c>
      <c r="AS36" s="69">
        <f t="shared" si="51"/>
        <v>17</v>
      </c>
      <c r="AT36" s="69">
        <f t="shared" si="51"/>
        <v>11</v>
      </c>
      <c r="AU36" s="69">
        <f t="shared" si="34"/>
        <v>28</v>
      </c>
      <c r="AV36" s="69">
        <f t="shared" si="48"/>
        <v>14</v>
      </c>
      <c r="AW36" s="69">
        <f t="shared" si="40"/>
        <v>42</v>
      </c>
      <c r="AX36" s="69">
        <f t="shared" si="35"/>
        <v>48</v>
      </c>
      <c r="AY36" s="69"/>
      <c r="AZ36" s="69"/>
    </row>
    <row r="37" spans="1:52" ht="45">
      <c r="A37" s="11" t="s">
        <v>4</v>
      </c>
      <c r="B37" s="7">
        <f t="shared" si="39"/>
        <v>42814</v>
      </c>
      <c r="C37" s="12" t="s">
        <v>5</v>
      </c>
      <c r="D37" s="9">
        <f t="shared" si="2"/>
        <v>42818</v>
      </c>
      <c r="E37" s="208" t="s">
        <v>6</v>
      </c>
      <c r="F37" s="214">
        <f t="shared" si="9"/>
        <v>10</v>
      </c>
      <c r="G37" s="214">
        <f t="shared" si="10"/>
        <v>11</v>
      </c>
      <c r="H37" s="214">
        <f t="shared" si="11"/>
        <v>4</v>
      </c>
      <c r="I37" s="87" t="s">
        <v>7</v>
      </c>
      <c r="J37" s="214" t="str">
        <f t="shared" si="12"/>
        <v>0</v>
      </c>
      <c r="K37" s="214" t="str">
        <f t="shared" si="13"/>
        <v>0</v>
      </c>
      <c r="L37" s="214" t="str">
        <f t="shared" si="14"/>
        <v>0</v>
      </c>
      <c r="M37" s="208" t="s">
        <v>7</v>
      </c>
      <c r="N37" s="212" t="str">
        <f t="shared" si="15"/>
        <v>0</v>
      </c>
      <c r="O37" s="212" t="str">
        <f t="shared" si="16"/>
        <v>0</v>
      </c>
      <c r="P37" s="212" t="str">
        <f t="shared" si="17"/>
        <v>0</v>
      </c>
      <c r="Q37" s="208" t="s">
        <v>6</v>
      </c>
      <c r="R37" s="212">
        <f t="shared" si="18"/>
        <v>0</v>
      </c>
      <c r="S37" s="212">
        <f t="shared" si="19"/>
        <v>10</v>
      </c>
      <c r="T37" s="212">
        <f t="shared" si="20"/>
        <v>0</v>
      </c>
      <c r="U37" s="208" t="s">
        <v>7</v>
      </c>
      <c r="V37" s="212" t="str">
        <f t="shared" si="21"/>
        <v>0</v>
      </c>
      <c r="W37" s="212" t="str">
        <f t="shared" si="22"/>
        <v>0</v>
      </c>
      <c r="X37" s="212" t="str">
        <f t="shared" si="23"/>
        <v>0</v>
      </c>
      <c r="Y37" s="208" t="s">
        <v>6</v>
      </c>
      <c r="Z37" s="212">
        <f t="shared" si="44"/>
        <v>0</v>
      </c>
      <c r="AA37" s="212">
        <f t="shared" si="52"/>
        <v>3</v>
      </c>
      <c r="AB37" s="212">
        <f t="shared" si="53"/>
        <v>8</v>
      </c>
      <c r="AC37" s="353" t="s">
        <v>7</v>
      </c>
      <c r="AD37" s="353"/>
      <c r="AE37" s="212" t="str">
        <f t="shared" si="25"/>
        <v>0</v>
      </c>
      <c r="AF37" s="86" t="str">
        <f t="shared" si="26"/>
        <v>0</v>
      </c>
      <c r="AG37" s="212" t="str">
        <f t="shared" si="27"/>
        <v>0</v>
      </c>
      <c r="AH37" s="342" t="s">
        <v>6</v>
      </c>
      <c r="AI37" s="342"/>
      <c r="AJ37" s="212">
        <f t="shared" si="28"/>
        <v>16</v>
      </c>
      <c r="AK37" s="212">
        <f t="shared" si="29"/>
        <v>7</v>
      </c>
      <c r="AL37" s="212">
        <f t="shared" si="30"/>
        <v>9</v>
      </c>
      <c r="AM37" s="342" t="s">
        <v>7</v>
      </c>
      <c r="AN37" s="342"/>
      <c r="AO37" s="20" t="str">
        <f t="shared" si="31"/>
        <v>0</v>
      </c>
      <c r="AP37" s="214" t="str">
        <f t="shared" si="32"/>
        <v>0</v>
      </c>
      <c r="AQ37" s="214" t="str">
        <f t="shared" si="33"/>
        <v>0</v>
      </c>
      <c r="AR37" s="165">
        <f t="shared" si="5"/>
        <v>4</v>
      </c>
      <c r="AS37" s="69">
        <f t="shared" si="51"/>
        <v>26</v>
      </c>
      <c r="AT37" s="69">
        <f t="shared" si="51"/>
        <v>28</v>
      </c>
      <c r="AU37" s="69">
        <f t="shared" si="34"/>
        <v>54</v>
      </c>
      <c r="AV37" s="69">
        <f t="shared" si="48"/>
        <v>13</v>
      </c>
      <c r="AW37" s="69">
        <f t="shared" si="40"/>
        <v>67</v>
      </c>
      <c r="AX37" s="69">
        <f t="shared" si="35"/>
        <v>22</v>
      </c>
      <c r="AY37" s="69"/>
      <c r="AZ37" s="69"/>
    </row>
    <row r="38" spans="1:52" ht="45">
      <c r="A38" s="24" t="s">
        <v>4</v>
      </c>
      <c r="B38" s="7">
        <f t="shared" si="39"/>
        <v>42821</v>
      </c>
      <c r="C38" s="12" t="s">
        <v>5</v>
      </c>
      <c r="D38" s="9">
        <f t="shared" si="2"/>
        <v>42825</v>
      </c>
      <c r="E38" s="208" t="s">
        <v>7</v>
      </c>
      <c r="F38" s="214" t="str">
        <f t="shared" si="9"/>
        <v>0</v>
      </c>
      <c r="G38" s="214" t="str">
        <f t="shared" si="10"/>
        <v>0</v>
      </c>
      <c r="H38" s="214" t="str">
        <f t="shared" si="11"/>
        <v>0</v>
      </c>
      <c r="I38" s="208" t="s">
        <v>6</v>
      </c>
      <c r="J38" s="214">
        <f t="shared" si="12"/>
        <v>13</v>
      </c>
      <c r="K38" s="214">
        <f t="shared" si="13"/>
        <v>11</v>
      </c>
      <c r="L38" s="214">
        <f t="shared" si="14"/>
        <v>4</v>
      </c>
      <c r="M38" s="208" t="s">
        <v>6</v>
      </c>
      <c r="N38" s="212">
        <f t="shared" si="15"/>
        <v>7</v>
      </c>
      <c r="O38" s="212">
        <f t="shared" si="16"/>
        <v>0</v>
      </c>
      <c r="P38" s="212">
        <f t="shared" si="17"/>
        <v>3</v>
      </c>
      <c r="Q38" s="208" t="s">
        <v>7</v>
      </c>
      <c r="R38" s="212" t="str">
        <f t="shared" si="18"/>
        <v>0</v>
      </c>
      <c r="S38" s="212" t="str">
        <f t="shared" si="19"/>
        <v>0</v>
      </c>
      <c r="T38" s="212" t="str">
        <f t="shared" si="20"/>
        <v>0</v>
      </c>
      <c r="U38" s="208" t="s">
        <v>6</v>
      </c>
      <c r="V38" s="212">
        <f t="shared" si="21"/>
        <v>0</v>
      </c>
      <c r="W38" s="212">
        <f t="shared" si="22"/>
        <v>2</v>
      </c>
      <c r="X38" s="212">
        <f t="shared" si="23"/>
        <v>0</v>
      </c>
      <c r="Y38" s="208" t="s">
        <v>6</v>
      </c>
      <c r="Z38" s="212">
        <f t="shared" si="44"/>
        <v>0</v>
      </c>
      <c r="AA38" s="212">
        <f t="shared" si="52"/>
        <v>3</v>
      </c>
      <c r="AB38" s="212">
        <f t="shared" si="53"/>
        <v>8</v>
      </c>
      <c r="AC38" s="353" t="s">
        <v>7</v>
      </c>
      <c r="AD38" s="353"/>
      <c r="AE38" s="212" t="str">
        <f t="shared" si="25"/>
        <v>0</v>
      </c>
      <c r="AF38" s="86" t="str">
        <f t="shared" si="26"/>
        <v>0</v>
      </c>
      <c r="AG38" s="212" t="str">
        <f t="shared" si="27"/>
        <v>0</v>
      </c>
      <c r="AH38" s="342" t="s">
        <v>7</v>
      </c>
      <c r="AI38" s="342"/>
      <c r="AJ38" s="212" t="str">
        <f t="shared" si="28"/>
        <v>0</v>
      </c>
      <c r="AK38" s="212" t="str">
        <f t="shared" si="29"/>
        <v>0</v>
      </c>
      <c r="AL38" s="212" t="str">
        <f t="shared" si="30"/>
        <v>0</v>
      </c>
      <c r="AM38" s="342" t="s">
        <v>6</v>
      </c>
      <c r="AN38" s="342"/>
      <c r="AO38" s="20">
        <f t="shared" si="31"/>
        <v>6</v>
      </c>
      <c r="AP38" s="214">
        <f t="shared" si="32"/>
        <v>3</v>
      </c>
      <c r="AQ38" s="214">
        <f t="shared" si="33"/>
        <v>5</v>
      </c>
      <c r="AR38" s="165">
        <f t="shared" si="5"/>
        <v>5</v>
      </c>
      <c r="AS38" s="69">
        <f t="shared" si="51"/>
        <v>26</v>
      </c>
      <c r="AT38" s="69">
        <f t="shared" si="51"/>
        <v>16</v>
      </c>
      <c r="AU38" s="69">
        <f t="shared" si="34"/>
        <v>42</v>
      </c>
      <c r="AV38" s="69">
        <f t="shared" si="48"/>
        <v>12</v>
      </c>
      <c r="AW38" s="69">
        <f t="shared" si="40"/>
        <v>54</v>
      </c>
      <c r="AX38" s="69">
        <f t="shared" si="35"/>
        <v>34</v>
      </c>
      <c r="AY38" s="69"/>
      <c r="AZ38" s="69"/>
    </row>
    <row r="39" spans="1:52" ht="45">
      <c r="A39" s="231" t="s">
        <v>4</v>
      </c>
      <c r="B39" s="231">
        <f t="shared" si="39"/>
        <v>42828</v>
      </c>
      <c r="C39" s="231" t="s">
        <v>5</v>
      </c>
      <c r="D39" s="232">
        <f t="shared" si="2"/>
        <v>42832</v>
      </c>
      <c r="E39" s="207" t="s">
        <v>6</v>
      </c>
      <c r="F39" s="214">
        <f>IF(E39="MFR",$F$5,"0")</f>
        <v>10</v>
      </c>
      <c r="G39" s="214">
        <f>IF(E39="MFR",$G$5,"0")</f>
        <v>11</v>
      </c>
      <c r="H39" s="214">
        <f>IF(E39="MFR",$H$5,"0")</f>
        <v>4</v>
      </c>
      <c r="I39" s="207" t="s">
        <v>7</v>
      </c>
      <c r="J39" s="214" t="str">
        <f>IF(I39="MFR",$J$5,"0")</f>
        <v>0</v>
      </c>
      <c r="K39" s="214" t="str">
        <f>IF(I39="MFR",$K$5,"0")</f>
        <v>0</v>
      </c>
      <c r="L39" s="214" t="str">
        <f>IF(I39="MFR",$L$5,"0")</f>
        <v>0</v>
      </c>
      <c r="M39" s="214" t="s">
        <v>7</v>
      </c>
      <c r="N39" s="212" t="str">
        <f>IF(M39="MFR",$N$5,"0")</f>
        <v>0</v>
      </c>
      <c r="O39" s="212" t="str">
        <f>IF(M39="MFR",$O$5,"0")</f>
        <v>0</v>
      </c>
      <c r="P39" s="212" t="str">
        <f>IF(M39="MFR",$P$5,"0")</f>
        <v>0</v>
      </c>
      <c r="Q39" s="110" t="s">
        <v>7</v>
      </c>
      <c r="R39" s="110" t="str">
        <f t="shared" si="18"/>
        <v>0</v>
      </c>
      <c r="S39" s="110" t="str">
        <f t="shared" si="19"/>
        <v>0</v>
      </c>
      <c r="T39" s="110" t="str">
        <f t="shared" si="20"/>
        <v>0</v>
      </c>
      <c r="U39" s="207" t="s">
        <v>7</v>
      </c>
      <c r="V39" s="110"/>
      <c r="W39" s="110"/>
      <c r="X39" s="110"/>
      <c r="Y39" s="207" t="s">
        <v>7</v>
      </c>
      <c r="Z39" s="110"/>
      <c r="AA39" s="110"/>
      <c r="AB39" s="110"/>
      <c r="AC39" s="374" t="s">
        <v>6</v>
      </c>
      <c r="AD39" s="374"/>
      <c r="AE39" s="212">
        <f>IF(AC39="MFR",$AE$5,"0")</f>
        <v>4</v>
      </c>
      <c r="AF39" s="86">
        <f>IF(AC39="MFR",$AF$5,"0")</f>
        <v>6</v>
      </c>
      <c r="AG39" s="95">
        <f>IF(AC39="MFR",$AG$5,"0")</f>
        <v>6</v>
      </c>
      <c r="AH39" s="396" t="s">
        <v>6</v>
      </c>
      <c r="AI39" s="397"/>
      <c r="AJ39" s="212" t="str">
        <f>IF(AH38="MFR",$AJ$5,"0")</f>
        <v>0</v>
      </c>
      <c r="AK39" s="212" t="str">
        <f>IF(AH38="MFR",$AK$5,"0")</f>
        <v>0</v>
      </c>
      <c r="AL39" s="212" t="str">
        <f>IF(AH38="MFR",$AL$5,"0")</f>
        <v>0</v>
      </c>
      <c r="AM39" s="374" t="s">
        <v>7</v>
      </c>
      <c r="AN39" s="374"/>
      <c r="AO39" s="20" t="str">
        <f>IF(AM39="MFR",$AO$5,"0")</f>
        <v>0</v>
      </c>
      <c r="AP39" s="214" t="str">
        <f>IF(AM39="MFR",$AP$5,"0")</f>
        <v>0</v>
      </c>
      <c r="AQ39" s="214" t="str">
        <f>IF(AM39="MFR",$AQ$5,"0")</f>
        <v>0</v>
      </c>
      <c r="AR39" s="165">
        <f t="shared" si="5"/>
        <v>5</v>
      </c>
      <c r="AS39" s="69">
        <f t="shared" si="51"/>
        <v>14</v>
      </c>
      <c r="AT39" s="69">
        <f t="shared" si="51"/>
        <v>17</v>
      </c>
      <c r="AU39" s="69">
        <f t="shared" si="34"/>
        <v>31</v>
      </c>
      <c r="AV39" s="69">
        <f t="shared" si="48"/>
        <v>10</v>
      </c>
      <c r="AW39" s="69">
        <f t="shared" si="40"/>
        <v>41</v>
      </c>
      <c r="AX39" s="69">
        <f t="shared" si="35"/>
        <v>45</v>
      </c>
      <c r="AY39" s="69"/>
      <c r="AZ39" s="69"/>
    </row>
    <row r="40" spans="1:52" ht="45">
      <c r="A40" s="14" t="s">
        <v>4</v>
      </c>
      <c r="B40" s="14">
        <f t="shared" si="39"/>
        <v>42835</v>
      </c>
      <c r="C40" s="14" t="s">
        <v>5</v>
      </c>
      <c r="D40" s="16">
        <f t="shared" si="2"/>
        <v>42839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9"/>
      <c r="Q40" s="239" t="s">
        <v>7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  <c r="AC40" s="362"/>
      <c r="AD40" s="363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50"/>
      <c r="AR40" s="165">
        <f t="shared" si="5"/>
        <v>0</v>
      </c>
      <c r="AS40" s="69">
        <f t="shared" si="51"/>
        <v>0</v>
      </c>
      <c r="AT40" s="69">
        <f t="shared" si="51"/>
        <v>0</v>
      </c>
      <c r="AU40" s="69">
        <f t="shared" si="34"/>
        <v>0</v>
      </c>
      <c r="AV40" s="69">
        <f t="shared" si="48"/>
        <v>0</v>
      </c>
      <c r="AW40" s="69">
        <f t="shared" si="40"/>
        <v>0</v>
      </c>
      <c r="AX40" s="69">
        <f t="shared" si="35"/>
        <v>76</v>
      </c>
      <c r="AY40" s="69"/>
      <c r="AZ40" s="69"/>
    </row>
    <row r="41" spans="1:52" ht="45">
      <c r="A41" s="14" t="s">
        <v>4</v>
      </c>
      <c r="B41" s="14">
        <f t="shared" si="39"/>
        <v>42842</v>
      </c>
      <c r="C41" s="14" t="s">
        <v>5</v>
      </c>
      <c r="D41" s="16">
        <f t="shared" si="2"/>
        <v>42846</v>
      </c>
      <c r="E41" s="239" t="s">
        <v>7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8"/>
      <c r="AR41" s="165">
        <f t="shared" si="5"/>
        <v>0</v>
      </c>
      <c r="AS41" s="69">
        <f t="shared" si="51"/>
        <v>0</v>
      </c>
      <c r="AT41" s="69">
        <f t="shared" si="51"/>
        <v>0</v>
      </c>
      <c r="AU41" s="69">
        <f t="shared" si="34"/>
        <v>0</v>
      </c>
      <c r="AV41" s="69">
        <f t="shared" si="48"/>
        <v>0</v>
      </c>
      <c r="AW41" s="69">
        <f t="shared" si="40"/>
        <v>0</v>
      </c>
      <c r="AX41" s="69">
        <f t="shared" si="35"/>
        <v>76</v>
      </c>
      <c r="AY41" s="69"/>
      <c r="AZ41" s="69"/>
    </row>
    <row r="42" spans="1:52" ht="45">
      <c r="A42" s="11" t="s">
        <v>4</v>
      </c>
      <c r="B42" s="7">
        <f t="shared" si="39"/>
        <v>42849</v>
      </c>
      <c r="C42" s="12" t="s">
        <v>5</v>
      </c>
      <c r="D42" s="9">
        <f t="shared" si="2"/>
        <v>42853</v>
      </c>
      <c r="E42" s="208" t="s">
        <v>7</v>
      </c>
      <c r="F42" s="214" t="str">
        <f t="shared" ref="F42:F43" si="54">IF(E42="MFR",$F$5,"0")</f>
        <v>0</v>
      </c>
      <c r="G42" s="214" t="str">
        <f t="shared" ref="G42:G43" si="55">IF(E42="MFR",$G$5,"0")</f>
        <v>0</v>
      </c>
      <c r="H42" s="214" t="str">
        <f t="shared" ref="H42:H43" si="56">IF(E42="MFR",$H$5,"0")</f>
        <v>0</v>
      </c>
      <c r="I42" s="208" t="s">
        <v>7</v>
      </c>
      <c r="J42" s="214" t="str">
        <f t="shared" ref="J42:J43" si="57">IF(I42="MFR",$J$5,"0")</f>
        <v>0</v>
      </c>
      <c r="K42" s="214" t="str">
        <f t="shared" ref="K42:K43" si="58">IF(I42="MFR",$K$5,"0")</f>
        <v>0</v>
      </c>
      <c r="L42" s="214" t="str">
        <f t="shared" ref="L42:L43" si="59">IF(I42="MFR",$L$5,"0")</f>
        <v>0</v>
      </c>
      <c r="M42" s="208" t="s">
        <v>7</v>
      </c>
      <c r="N42" s="212" t="str">
        <f t="shared" ref="N42:N43" si="60">IF(M42="MFR",$N$5,"0")</f>
        <v>0</v>
      </c>
      <c r="O42" s="212" t="str">
        <f t="shared" ref="O42:O43" si="61">IF(M42="MFR",$O$5,"0")</f>
        <v>0</v>
      </c>
      <c r="P42" s="212" t="str">
        <f t="shared" ref="P42:P43" si="62">IF(M42="MFR",$P$5,"0")</f>
        <v>0</v>
      </c>
      <c r="Q42" s="208" t="s">
        <v>6</v>
      </c>
      <c r="R42" s="212">
        <f t="shared" ref="R42:R43" si="63">IF(Q42="MFR",$R$5,"0")</f>
        <v>0</v>
      </c>
      <c r="S42" s="212">
        <f t="shared" ref="S42:S43" si="64">IF(Q42="MFR",$S$5,"0")</f>
        <v>10</v>
      </c>
      <c r="T42" s="212">
        <f t="shared" ref="T42:T43" si="65">IF(Q42="MFR",$T$5,"0")</f>
        <v>0</v>
      </c>
      <c r="U42" s="208" t="s">
        <v>7</v>
      </c>
      <c r="V42" s="212" t="str">
        <f t="shared" ref="V42" si="66">IF(U42="MFR",$V$5,"0")</f>
        <v>0</v>
      </c>
      <c r="W42" s="212" t="str">
        <f t="shared" ref="W42" si="67">IF(U42="MFR",$W$5,"0")</f>
        <v>0</v>
      </c>
      <c r="X42" s="212" t="str">
        <f t="shared" ref="X42" si="68">IF(U42="MFR",$X$5,"0")</f>
        <v>0</v>
      </c>
      <c r="Y42" s="208" t="s">
        <v>6</v>
      </c>
      <c r="Z42" s="212">
        <f t="shared" ref="Z42:Z51" si="69">IF(Y42="MFR",$Z$5,"0")</f>
        <v>0</v>
      </c>
      <c r="AA42" s="212">
        <f t="shared" ref="AA42:AA51" si="70">IF(Y42="MFR",$AA$5,"0")</f>
        <v>3</v>
      </c>
      <c r="AB42" s="212">
        <f t="shared" ref="AB42:AB51" si="71">IF(Y42="MFR",$AB$5,"0")</f>
        <v>8</v>
      </c>
      <c r="AC42" s="355" t="s">
        <v>7</v>
      </c>
      <c r="AD42" s="356"/>
      <c r="AE42" s="212" t="str">
        <f t="shared" ref="AE42:AE43" si="72">IF(AC42="MFR",$AE$5,"0")</f>
        <v>0</v>
      </c>
      <c r="AF42" s="86" t="str">
        <f t="shared" ref="AF42:AF43" si="73">IF(AC42="MFR",$AF$5,"0")</f>
        <v>0</v>
      </c>
      <c r="AG42" s="212" t="str">
        <f t="shared" ref="AG42:AG43" si="74">IF(AC42="MFR",$AG$5,"0")</f>
        <v>0</v>
      </c>
      <c r="AH42" s="550" t="s">
        <v>6</v>
      </c>
      <c r="AI42" s="551"/>
      <c r="AJ42" s="212">
        <f t="shared" ref="AJ42:AJ43" si="75">IF(AH42="MFR",$AJ$5,"0")</f>
        <v>16</v>
      </c>
      <c r="AK42" s="212">
        <f t="shared" ref="AK42:AK43" si="76">IF(AH42="MFR",$AK$5,"0")</f>
        <v>7</v>
      </c>
      <c r="AL42" s="212">
        <f t="shared" ref="AL42:AL43" si="77">IF(AH42="MFR",$AL$5,"0")</f>
        <v>9</v>
      </c>
      <c r="AM42" s="342" t="s">
        <v>6</v>
      </c>
      <c r="AN42" s="342"/>
      <c r="AO42" s="20">
        <f t="shared" ref="AO42:AO43" si="78">IF(AM42="MFR",$AO$5,"0")</f>
        <v>6</v>
      </c>
      <c r="AP42" s="214">
        <f t="shared" ref="AP42:AP43" si="79">IF(AM42="MFR",$AP$5,"0")</f>
        <v>3</v>
      </c>
      <c r="AQ42" s="214">
        <f t="shared" ref="AQ42:AQ43" si="80">IF(AM42="MFR",$AQ$5,"0")</f>
        <v>5</v>
      </c>
      <c r="AR42" s="165">
        <f t="shared" si="5"/>
        <v>5</v>
      </c>
      <c r="AS42" s="69">
        <f t="shared" si="51"/>
        <v>22</v>
      </c>
      <c r="AT42" s="69">
        <f t="shared" si="51"/>
        <v>20</v>
      </c>
      <c r="AU42" s="69">
        <f t="shared" si="34"/>
        <v>42</v>
      </c>
      <c r="AV42" s="69">
        <f t="shared" si="48"/>
        <v>14</v>
      </c>
      <c r="AW42" s="69">
        <f t="shared" si="40"/>
        <v>56</v>
      </c>
      <c r="AX42" s="69">
        <f t="shared" si="35"/>
        <v>34</v>
      </c>
      <c r="AY42" s="69"/>
      <c r="AZ42" s="69"/>
    </row>
    <row r="43" spans="1:52" ht="45">
      <c r="A43" s="11" t="s">
        <v>4</v>
      </c>
      <c r="B43" s="7">
        <f t="shared" si="39"/>
        <v>42856</v>
      </c>
      <c r="C43" s="12" t="s">
        <v>5</v>
      </c>
      <c r="D43" s="9">
        <f t="shared" si="2"/>
        <v>42860</v>
      </c>
      <c r="E43" s="208" t="s">
        <v>7</v>
      </c>
      <c r="F43" s="214" t="str">
        <f t="shared" si="54"/>
        <v>0</v>
      </c>
      <c r="G43" s="214" t="str">
        <f t="shared" si="55"/>
        <v>0</v>
      </c>
      <c r="H43" s="214" t="str">
        <f t="shared" si="56"/>
        <v>0</v>
      </c>
      <c r="I43" s="87" t="s">
        <v>6</v>
      </c>
      <c r="J43" s="214">
        <f t="shared" si="57"/>
        <v>13</v>
      </c>
      <c r="K43" s="214">
        <f t="shared" si="58"/>
        <v>11</v>
      </c>
      <c r="L43" s="214">
        <f t="shared" si="59"/>
        <v>4</v>
      </c>
      <c r="M43" s="206" t="s">
        <v>6</v>
      </c>
      <c r="N43" s="212">
        <f t="shared" si="60"/>
        <v>7</v>
      </c>
      <c r="O43" s="212">
        <f t="shared" si="61"/>
        <v>0</v>
      </c>
      <c r="P43" s="212">
        <f t="shared" si="62"/>
        <v>3</v>
      </c>
      <c r="Q43" s="109" t="s">
        <v>7</v>
      </c>
      <c r="R43" s="212" t="str">
        <f t="shared" si="63"/>
        <v>0</v>
      </c>
      <c r="S43" s="212" t="str">
        <f t="shared" si="64"/>
        <v>0</v>
      </c>
      <c r="T43" s="212" t="str">
        <f t="shared" si="65"/>
        <v>0</v>
      </c>
      <c r="U43" s="110" t="s">
        <v>6</v>
      </c>
      <c r="V43" s="212">
        <f>IF(U43="MFR",$V$5,"0")</f>
        <v>0</v>
      </c>
      <c r="W43" s="212">
        <f>IF(U43="MFR",$W$5,"0")</f>
        <v>2</v>
      </c>
      <c r="X43" s="212">
        <f>IF(U43="MFR",$X$5,"0")</f>
        <v>0</v>
      </c>
      <c r="Y43" s="110" t="s">
        <v>6</v>
      </c>
      <c r="Z43" s="212">
        <f t="shared" si="69"/>
        <v>0</v>
      </c>
      <c r="AA43" s="212">
        <f t="shared" si="70"/>
        <v>3</v>
      </c>
      <c r="AB43" s="212">
        <f t="shared" si="71"/>
        <v>8</v>
      </c>
      <c r="AC43" s="351" t="s">
        <v>6</v>
      </c>
      <c r="AD43" s="351"/>
      <c r="AE43" s="212">
        <f t="shared" si="72"/>
        <v>4</v>
      </c>
      <c r="AF43" s="86">
        <f t="shared" si="73"/>
        <v>6</v>
      </c>
      <c r="AG43" s="95">
        <f t="shared" si="74"/>
        <v>6</v>
      </c>
      <c r="AH43" s="394" t="s">
        <v>7</v>
      </c>
      <c r="AI43" s="395"/>
      <c r="AJ43" s="97" t="str">
        <f t="shared" si="75"/>
        <v>0</v>
      </c>
      <c r="AK43" s="212" t="str">
        <f t="shared" si="76"/>
        <v>0</v>
      </c>
      <c r="AL43" s="212" t="str">
        <f t="shared" si="77"/>
        <v>0</v>
      </c>
      <c r="AM43" s="351" t="s">
        <v>7</v>
      </c>
      <c r="AN43" s="351"/>
      <c r="AO43" s="20" t="str">
        <f t="shared" si="78"/>
        <v>0</v>
      </c>
      <c r="AP43" s="214" t="str">
        <f t="shared" si="79"/>
        <v>0</v>
      </c>
      <c r="AQ43" s="214" t="str">
        <f t="shared" si="80"/>
        <v>0</v>
      </c>
      <c r="AR43" s="165">
        <f t="shared" si="5"/>
        <v>5</v>
      </c>
      <c r="AS43" s="69">
        <f t="shared" si="51"/>
        <v>24</v>
      </c>
      <c r="AT43" s="69">
        <f t="shared" si="51"/>
        <v>19</v>
      </c>
      <c r="AU43" s="69">
        <f t="shared" si="34"/>
        <v>43</v>
      </c>
      <c r="AV43" s="69">
        <f t="shared" si="48"/>
        <v>13</v>
      </c>
      <c r="AW43" s="69">
        <f t="shared" si="40"/>
        <v>56</v>
      </c>
      <c r="AX43" s="69">
        <f t="shared" si="35"/>
        <v>33</v>
      </c>
      <c r="AY43" s="69"/>
      <c r="AZ43" s="69"/>
    </row>
    <row r="44" spans="1:52" ht="45">
      <c r="A44" s="111" t="s">
        <v>4</v>
      </c>
      <c r="B44" s="112">
        <f t="shared" si="39"/>
        <v>42863</v>
      </c>
      <c r="C44" s="113" t="s">
        <v>5</v>
      </c>
      <c r="D44" s="114">
        <f t="shared" si="2"/>
        <v>42867</v>
      </c>
      <c r="E44" s="208" t="s">
        <v>6</v>
      </c>
      <c r="F44" s="214">
        <f t="shared" si="9"/>
        <v>10</v>
      </c>
      <c r="G44" s="214">
        <f t="shared" si="10"/>
        <v>11</v>
      </c>
      <c r="H44" s="214">
        <f t="shared" si="11"/>
        <v>4</v>
      </c>
      <c r="I44" s="87" t="s">
        <v>7</v>
      </c>
      <c r="J44" s="214" t="str">
        <f t="shared" si="12"/>
        <v>0</v>
      </c>
      <c r="K44" s="214" t="str">
        <f t="shared" si="13"/>
        <v>0</v>
      </c>
      <c r="L44" s="214" t="str">
        <f t="shared" si="14"/>
        <v>0</v>
      </c>
      <c r="M44" s="206" t="s">
        <v>7</v>
      </c>
      <c r="N44" s="212" t="str">
        <f t="shared" si="15"/>
        <v>0</v>
      </c>
      <c r="O44" s="212" t="str">
        <f t="shared" si="16"/>
        <v>0</v>
      </c>
      <c r="P44" s="212" t="str">
        <f t="shared" si="17"/>
        <v>0</v>
      </c>
      <c r="Q44" s="109" t="s">
        <v>7</v>
      </c>
      <c r="R44" s="212" t="str">
        <f t="shared" si="18"/>
        <v>0</v>
      </c>
      <c r="S44" s="212" t="str">
        <f t="shared" si="19"/>
        <v>0</v>
      </c>
      <c r="T44" s="212" t="str">
        <f t="shared" si="20"/>
        <v>0</v>
      </c>
      <c r="U44" s="110" t="s">
        <v>7</v>
      </c>
      <c r="V44" s="212" t="str">
        <f>IF(U44="MFR",$V$5,"0")</f>
        <v>0</v>
      </c>
      <c r="W44" s="212" t="str">
        <f>IF(U44="MFR",$W$5,"0")</f>
        <v>0</v>
      </c>
      <c r="X44" s="212" t="str">
        <f>IF(U44="MFR",$X$5,"0")</f>
        <v>0</v>
      </c>
      <c r="Y44" s="110" t="s">
        <v>6</v>
      </c>
      <c r="Z44" s="212">
        <f t="shared" si="69"/>
        <v>0</v>
      </c>
      <c r="AA44" s="212">
        <f t="shared" si="70"/>
        <v>3</v>
      </c>
      <c r="AB44" s="212">
        <f t="shared" si="71"/>
        <v>8</v>
      </c>
      <c r="AC44" s="351" t="s">
        <v>7</v>
      </c>
      <c r="AD44" s="351"/>
      <c r="AE44" s="212" t="str">
        <f t="shared" si="25"/>
        <v>0</v>
      </c>
      <c r="AF44" s="86" t="str">
        <f t="shared" si="26"/>
        <v>0</v>
      </c>
      <c r="AG44" s="95" t="str">
        <f t="shared" si="27"/>
        <v>0</v>
      </c>
      <c r="AH44" s="396"/>
      <c r="AI44" s="397"/>
      <c r="AJ44" s="97" t="str">
        <f t="shared" si="28"/>
        <v>0</v>
      </c>
      <c r="AK44" s="212" t="str">
        <f t="shared" si="29"/>
        <v>0</v>
      </c>
      <c r="AL44" s="212" t="str">
        <f t="shared" si="30"/>
        <v>0</v>
      </c>
      <c r="AM44" s="351" t="s">
        <v>6</v>
      </c>
      <c r="AN44" s="351"/>
      <c r="AO44" s="20">
        <f t="shared" si="31"/>
        <v>6</v>
      </c>
      <c r="AP44" s="214">
        <f t="shared" si="32"/>
        <v>3</v>
      </c>
      <c r="AQ44" s="214">
        <f t="shared" si="33"/>
        <v>5</v>
      </c>
      <c r="AR44" s="165">
        <f t="shared" si="5"/>
        <v>3</v>
      </c>
      <c r="AS44" s="69">
        <f t="shared" si="51"/>
        <v>16</v>
      </c>
      <c r="AT44" s="69">
        <f t="shared" si="51"/>
        <v>14</v>
      </c>
      <c r="AU44" s="69">
        <f t="shared" si="34"/>
        <v>30</v>
      </c>
      <c r="AV44" s="69">
        <f t="shared" si="48"/>
        <v>9</v>
      </c>
      <c r="AW44" s="69">
        <f t="shared" si="40"/>
        <v>39</v>
      </c>
      <c r="AX44" s="69">
        <f t="shared" si="35"/>
        <v>46</v>
      </c>
      <c r="AY44" s="69"/>
      <c r="AZ44" s="69"/>
    </row>
    <row r="45" spans="1:52" ht="45">
      <c r="A45" s="11" t="s">
        <v>4</v>
      </c>
      <c r="B45" s="7">
        <f t="shared" si="39"/>
        <v>42870</v>
      </c>
      <c r="C45" s="12" t="s">
        <v>5</v>
      </c>
      <c r="D45" s="9">
        <f t="shared" si="2"/>
        <v>42874</v>
      </c>
      <c r="E45" s="208" t="s">
        <v>7</v>
      </c>
      <c r="F45" s="214" t="str">
        <f t="shared" si="9"/>
        <v>0</v>
      </c>
      <c r="G45" s="214" t="str">
        <f t="shared" si="10"/>
        <v>0</v>
      </c>
      <c r="H45" s="214" t="str">
        <f t="shared" si="11"/>
        <v>0</v>
      </c>
      <c r="I45" s="115" t="s">
        <v>6</v>
      </c>
      <c r="J45" s="214">
        <f t="shared" si="12"/>
        <v>13</v>
      </c>
      <c r="K45" s="214">
        <f t="shared" si="13"/>
        <v>11</v>
      </c>
      <c r="L45" s="214">
        <f t="shared" si="14"/>
        <v>4</v>
      </c>
      <c r="M45" s="206" t="s">
        <v>6</v>
      </c>
      <c r="N45" s="212">
        <f t="shared" si="15"/>
        <v>7</v>
      </c>
      <c r="O45" s="212">
        <f t="shared" si="16"/>
        <v>0</v>
      </c>
      <c r="P45" s="212">
        <f t="shared" si="17"/>
        <v>3</v>
      </c>
      <c r="Q45" s="109" t="s">
        <v>7</v>
      </c>
      <c r="R45" s="212" t="str">
        <f t="shared" si="18"/>
        <v>0</v>
      </c>
      <c r="S45" s="212" t="str">
        <f t="shared" si="19"/>
        <v>0</v>
      </c>
      <c r="T45" s="212" t="str">
        <f t="shared" si="20"/>
        <v>0</v>
      </c>
      <c r="U45" s="88" t="s">
        <v>6</v>
      </c>
      <c r="V45" s="212">
        <f>IF(U45="MFR",$V$5,"0")</f>
        <v>0</v>
      </c>
      <c r="W45" s="212">
        <f>IF(U45="MFR",$W$5,"0")</f>
        <v>2</v>
      </c>
      <c r="X45" s="212">
        <f>IF(U45="MFR",$X$5,"0")</f>
        <v>0</v>
      </c>
      <c r="Y45" s="88" t="s">
        <v>6</v>
      </c>
      <c r="Z45" s="212">
        <f t="shared" si="69"/>
        <v>0</v>
      </c>
      <c r="AA45" s="212">
        <f t="shared" si="70"/>
        <v>3</v>
      </c>
      <c r="AB45" s="212">
        <f t="shared" si="71"/>
        <v>8</v>
      </c>
      <c r="AC45" s="351" t="s">
        <v>6</v>
      </c>
      <c r="AD45" s="351"/>
      <c r="AE45" s="212">
        <f t="shared" si="25"/>
        <v>4</v>
      </c>
      <c r="AF45" s="86">
        <f t="shared" si="26"/>
        <v>6</v>
      </c>
      <c r="AG45" s="212">
        <f t="shared" si="27"/>
        <v>6</v>
      </c>
      <c r="AH45" s="375"/>
      <c r="AI45" s="398"/>
      <c r="AJ45" s="212" t="str">
        <f t="shared" si="28"/>
        <v>0</v>
      </c>
      <c r="AK45" s="212" t="str">
        <f t="shared" si="29"/>
        <v>0</v>
      </c>
      <c r="AL45" s="212" t="str">
        <f t="shared" si="30"/>
        <v>0</v>
      </c>
      <c r="AM45" s="342" t="s">
        <v>6</v>
      </c>
      <c r="AN45" s="342"/>
      <c r="AO45" s="20">
        <f t="shared" si="31"/>
        <v>6</v>
      </c>
      <c r="AP45" s="214">
        <f t="shared" si="32"/>
        <v>3</v>
      </c>
      <c r="AQ45" s="214">
        <f t="shared" si="33"/>
        <v>5</v>
      </c>
      <c r="AR45" s="165">
        <f t="shared" si="5"/>
        <v>7</v>
      </c>
      <c r="AS45" s="69">
        <f t="shared" si="51"/>
        <v>30</v>
      </c>
      <c r="AT45" s="69">
        <f t="shared" si="51"/>
        <v>22</v>
      </c>
      <c r="AU45" s="69">
        <f t="shared" si="34"/>
        <v>52</v>
      </c>
      <c r="AV45" s="69">
        <f t="shared" si="48"/>
        <v>18</v>
      </c>
      <c r="AW45" s="69">
        <f t="shared" si="40"/>
        <v>70</v>
      </c>
      <c r="AX45" s="69">
        <f t="shared" si="35"/>
        <v>24</v>
      </c>
      <c r="AY45" s="69"/>
      <c r="AZ45" s="69"/>
    </row>
    <row r="46" spans="1:52" ht="45">
      <c r="A46" s="11" t="s">
        <v>4</v>
      </c>
      <c r="B46" s="7">
        <f t="shared" si="39"/>
        <v>42877</v>
      </c>
      <c r="C46" s="12" t="s">
        <v>5</v>
      </c>
      <c r="D46" s="9">
        <f t="shared" si="2"/>
        <v>42881</v>
      </c>
      <c r="E46" s="88" t="s">
        <v>7</v>
      </c>
      <c r="F46" s="214" t="str">
        <f t="shared" si="9"/>
        <v>0</v>
      </c>
      <c r="G46" s="214" t="str">
        <f t="shared" si="10"/>
        <v>0</v>
      </c>
      <c r="H46" s="214" t="str">
        <f t="shared" si="11"/>
        <v>0</v>
      </c>
      <c r="I46" s="208" t="s">
        <v>6</v>
      </c>
      <c r="J46" s="214">
        <f t="shared" si="12"/>
        <v>13</v>
      </c>
      <c r="K46" s="214">
        <f t="shared" si="13"/>
        <v>11</v>
      </c>
      <c r="L46" s="214">
        <f t="shared" si="14"/>
        <v>4</v>
      </c>
      <c r="M46" s="109" t="s">
        <v>7</v>
      </c>
      <c r="N46" s="212" t="str">
        <f t="shared" si="15"/>
        <v>0</v>
      </c>
      <c r="O46" s="212" t="str">
        <f t="shared" si="16"/>
        <v>0</v>
      </c>
      <c r="P46" s="212" t="str">
        <f t="shared" si="17"/>
        <v>0</v>
      </c>
      <c r="Q46" s="109" t="s">
        <v>6</v>
      </c>
      <c r="R46" s="212">
        <f t="shared" si="18"/>
        <v>0</v>
      </c>
      <c r="S46" s="212">
        <f t="shared" si="19"/>
        <v>10</v>
      </c>
      <c r="T46" s="212">
        <f t="shared" si="20"/>
        <v>0</v>
      </c>
      <c r="U46" s="110" t="s">
        <v>7</v>
      </c>
      <c r="V46" s="212" t="str">
        <f t="shared" si="21"/>
        <v>0</v>
      </c>
      <c r="W46" s="212" t="str">
        <f t="shared" si="22"/>
        <v>0</v>
      </c>
      <c r="X46" s="212" t="str">
        <f t="shared" si="23"/>
        <v>0</v>
      </c>
      <c r="Y46" s="110" t="s">
        <v>6</v>
      </c>
      <c r="Z46" s="342">
        <f t="shared" si="69"/>
        <v>0</v>
      </c>
      <c r="AA46" s="342">
        <f t="shared" si="70"/>
        <v>3</v>
      </c>
      <c r="AB46" s="212">
        <f t="shared" si="71"/>
        <v>8</v>
      </c>
      <c r="AC46" s="351" t="s">
        <v>7</v>
      </c>
      <c r="AD46" s="351"/>
      <c r="AE46" s="212" t="str">
        <f t="shared" si="25"/>
        <v>0</v>
      </c>
      <c r="AF46" s="86" t="str">
        <f t="shared" si="26"/>
        <v>0</v>
      </c>
      <c r="AG46" s="212" t="str">
        <f t="shared" si="27"/>
        <v>0</v>
      </c>
      <c r="AH46" s="556" t="s">
        <v>6</v>
      </c>
      <c r="AI46" s="556"/>
      <c r="AJ46" s="212">
        <f t="shared" si="28"/>
        <v>16</v>
      </c>
      <c r="AK46" s="212">
        <f t="shared" si="29"/>
        <v>7</v>
      </c>
      <c r="AL46" s="212">
        <f t="shared" si="30"/>
        <v>9</v>
      </c>
      <c r="AM46" s="342" t="s">
        <v>7</v>
      </c>
      <c r="AN46" s="342"/>
      <c r="AO46" s="20" t="str">
        <f t="shared" si="31"/>
        <v>0</v>
      </c>
      <c r="AP46" s="214" t="str">
        <f t="shared" si="32"/>
        <v>0</v>
      </c>
      <c r="AQ46" s="214" t="str">
        <f t="shared" si="33"/>
        <v>0</v>
      </c>
      <c r="AR46" s="165">
        <f t="shared" si="5"/>
        <v>4</v>
      </c>
      <c r="AS46" s="69">
        <f t="shared" si="51"/>
        <v>29</v>
      </c>
      <c r="AT46" s="69">
        <f t="shared" si="51"/>
        <v>28</v>
      </c>
      <c r="AU46" s="69">
        <f t="shared" si="34"/>
        <v>57</v>
      </c>
      <c r="AV46" s="69">
        <f t="shared" si="48"/>
        <v>13</v>
      </c>
      <c r="AW46" s="69">
        <f t="shared" si="40"/>
        <v>70</v>
      </c>
      <c r="AX46" s="69">
        <f t="shared" si="35"/>
        <v>19</v>
      </c>
      <c r="AY46" s="69"/>
      <c r="AZ46" s="69"/>
    </row>
    <row r="47" spans="1:52" ht="45">
      <c r="A47" s="11" t="s">
        <v>4</v>
      </c>
      <c r="B47" s="7">
        <f t="shared" si="39"/>
        <v>42884</v>
      </c>
      <c r="C47" s="12" t="s">
        <v>5</v>
      </c>
      <c r="D47" s="9">
        <f t="shared" si="2"/>
        <v>42888</v>
      </c>
      <c r="E47" s="208" t="s">
        <v>6</v>
      </c>
      <c r="F47" s="214">
        <f t="shared" si="9"/>
        <v>10</v>
      </c>
      <c r="G47" s="214">
        <f t="shared" si="10"/>
        <v>11</v>
      </c>
      <c r="H47" s="214">
        <f t="shared" si="11"/>
        <v>4</v>
      </c>
      <c r="I47" s="208" t="s">
        <v>7</v>
      </c>
      <c r="J47" s="214" t="str">
        <f>IF(I47="MFR",$J$5,"0")</f>
        <v>0</v>
      </c>
      <c r="K47" s="214" t="str">
        <f>IF(I47="MFR",$K$5,"0")</f>
        <v>0</v>
      </c>
      <c r="L47" s="214" t="str">
        <f>IF(I47="MFR",$L$5,"0")</f>
        <v>0</v>
      </c>
      <c r="M47" s="109" t="s">
        <v>6</v>
      </c>
      <c r="N47" s="212">
        <f t="shared" si="15"/>
        <v>7</v>
      </c>
      <c r="O47" s="212">
        <f t="shared" si="16"/>
        <v>0</v>
      </c>
      <c r="P47" s="212">
        <f t="shared" si="17"/>
        <v>3</v>
      </c>
      <c r="Q47" s="109" t="s">
        <v>7</v>
      </c>
      <c r="R47" s="212" t="str">
        <f t="shared" si="18"/>
        <v>0</v>
      </c>
      <c r="S47" s="212" t="str">
        <f t="shared" si="19"/>
        <v>0</v>
      </c>
      <c r="T47" s="212" t="str">
        <f t="shared" si="20"/>
        <v>0</v>
      </c>
      <c r="U47" s="109" t="s">
        <v>7</v>
      </c>
      <c r="V47" s="212" t="str">
        <f t="shared" si="21"/>
        <v>0</v>
      </c>
      <c r="W47" s="212" t="str">
        <f t="shared" si="22"/>
        <v>0</v>
      </c>
      <c r="X47" s="212" t="str">
        <f t="shared" si="23"/>
        <v>0</v>
      </c>
      <c r="Y47" s="109" t="s">
        <v>7</v>
      </c>
      <c r="Z47" s="212" t="str">
        <f t="shared" si="69"/>
        <v>0</v>
      </c>
      <c r="AA47" s="212" t="str">
        <f t="shared" si="70"/>
        <v>0</v>
      </c>
      <c r="AB47" s="212" t="str">
        <f t="shared" si="71"/>
        <v>0</v>
      </c>
      <c r="AC47" s="342" t="s">
        <v>6</v>
      </c>
      <c r="AD47" s="342"/>
      <c r="AE47" s="212">
        <f t="shared" si="25"/>
        <v>4</v>
      </c>
      <c r="AF47" s="86">
        <f t="shared" si="26"/>
        <v>6</v>
      </c>
      <c r="AG47" s="212">
        <f t="shared" si="27"/>
        <v>6</v>
      </c>
      <c r="AH47" s="342" t="s">
        <v>7</v>
      </c>
      <c r="AI47" s="342"/>
      <c r="AJ47" s="212" t="str">
        <f t="shared" si="28"/>
        <v>0</v>
      </c>
      <c r="AK47" s="212" t="str">
        <f t="shared" si="29"/>
        <v>0</v>
      </c>
      <c r="AL47" s="212" t="str">
        <f t="shared" si="30"/>
        <v>0</v>
      </c>
      <c r="AM47" s="342" t="s">
        <v>6</v>
      </c>
      <c r="AN47" s="342"/>
      <c r="AO47" s="20">
        <f t="shared" si="31"/>
        <v>6</v>
      </c>
      <c r="AP47" s="214">
        <f t="shared" si="32"/>
        <v>3</v>
      </c>
      <c r="AQ47" s="214">
        <f t="shared" si="33"/>
        <v>5</v>
      </c>
      <c r="AR47" s="165">
        <f t="shared" si="5"/>
        <v>6</v>
      </c>
      <c r="AS47" s="69">
        <f t="shared" si="51"/>
        <v>27</v>
      </c>
      <c r="AT47" s="69">
        <f t="shared" si="51"/>
        <v>20</v>
      </c>
      <c r="AU47" s="69">
        <f t="shared" si="34"/>
        <v>47</v>
      </c>
      <c r="AV47" s="69">
        <f t="shared" si="48"/>
        <v>18</v>
      </c>
      <c r="AW47" s="69">
        <f t="shared" si="40"/>
        <v>65</v>
      </c>
      <c r="AX47" s="69">
        <f t="shared" si="35"/>
        <v>29</v>
      </c>
      <c r="AY47" s="69"/>
      <c r="AZ47" s="69"/>
    </row>
    <row r="48" spans="1:52" ht="45">
      <c r="A48" s="11" t="s">
        <v>4</v>
      </c>
      <c r="B48" s="7">
        <f t="shared" si="39"/>
        <v>42891</v>
      </c>
      <c r="C48" s="12" t="s">
        <v>5</v>
      </c>
      <c r="D48" s="9">
        <f t="shared" si="2"/>
        <v>42895</v>
      </c>
      <c r="E48" s="208" t="s">
        <v>7</v>
      </c>
      <c r="F48" s="214" t="str">
        <f t="shared" si="9"/>
        <v>0</v>
      </c>
      <c r="G48" s="214" t="str">
        <f t="shared" si="10"/>
        <v>0</v>
      </c>
      <c r="H48" s="214" t="str">
        <f t="shared" si="11"/>
        <v>0</v>
      </c>
      <c r="I48" s="208" t="s">
        <v>6</v>
      </c>
      <c r="J48" s="214">
        <f t="shared" si="12"/>
        <v>13</v>
      </c>
      <c r="K48" s="214">
        <f t="shared" si="13"/>
        <v>11</v>
      </c>
      <c r="L48" s="214">
        <f t="shared" si="14"/>
        <v>4</v>
      </c>
      <c r="M48" s="109" t="s">
        <v>7</v>
      </c>
      <c r="N48" s="212" t="str">
        <f t="shared" si="15"/>
        <v>0</v>
      </c>
      <c r="O48" s="212" t="str">
        <f t="shared" si="16"/>
        <v>0</v>
      </c>
      <c r="P48" s="212" t="str">
        <f t="shared" si="17"/>
        <v>0</v>
      </c>
      <c r="Q48" s="109" t="s">
        <v>7</v>
      </c>
      <c r="R48" s="212" t="str">
        <f t="shared" si="18"/>
        <v>0</v>
      </c>
      <c r="S48" s="212" t="str">
        <f t="shared" si="19"/>
        <v>0</v>
      </c>
      <c r="T48" s="212" t="str">
        <f t="shared" si="20"/>
        <v>0</v>
      </c>
      <c r="U48" s="109" t="s">
        <v>7</v>
      </c>
      <c r="V48" s="212" t="str">
        <f t="shared" si="21"/>
        <v>0</v>
      </c>
      <c r="W48" s="212" t="str">
        <f t="shared" si="22"/>
        <v>0</v>
      </c>
      <c r="X48" s="212" t="str">
        <f t="shared" si="23"/>
        <v>0</v>
      </c>
      <c r="Y48" s="109" t="s">
        <v>7</v>
      </c>
      <c r="Z48" s="212" t="str">
        <f t="shared" si="69"/>
        <v>0</v>
      </c>
      <c r="AA48" s="212" t="str">
        <f t="shared" si="70"/>
        <v>0</v>
      </c>
      <c r="AB48" s="212" t="str">
        <f t="shared" si="71"/>
        <v>0</v>
      </c>
      <c r="AC48" s="342" t="s">
        <v>7</v>
      </c>
      <c r="AD48" s="342"/>
      <c r="AE48" s="212" t="str">
        <f t="shared" si="25"/>
        <v>0</v>
      </c>
      <c r="AF48" s="86" t="str">
        <f t="shared" si="26"/>
        <v>0</v>
      </c>
      <c r="AG48" s="212" t="str">
        <f t="shared" si="27"/>
        <v>0</v>
      </c>
      <c r="AH48" s="342" t="s">
        <v>6</v>
      </c>
      <c r="AI48" s="342"/>
      <c r="AJ48" s="212">
        <f t="shared" si="28"/>
        <v>16</v>
      </c>
      <c r="AK48" s="212">
        <f t="shared" si="29"/>
        <v>7</v>
      </c>
      <c r="AL48" s="212">
        <f t="shared" si="30"/>
        <v>9</v>
      </c>
      <c r="AM48" s="342" t="s">
        <v>7</v>
      </c>
      <c r="AN48" s="342"/>
      <c r="AO48" s="20" t="str">
        <f t="shared" si="31"/>
        <v>0</v>
      </c>
      <c r="AP48" s="214" t="str">
        <f t="shared" si="32"/>
        <v>0</v>
      </c>
      <c r="AQ48" s="214" t="str">
        <f t="shared" si="33"/>
        <v>0</v>
      </c>
      <c r="AR48" s="165">
        <f t="shared" si="5"/>
        <v>3</v>
      </c>
      <c r="AS48" s="69">
        <f t="shared" si="51"/>
        <v>29</v>
      </c>
      <c r="AT48" s="69">
        <f t="shared" si="51"/>
        <v>18</v>
      </c>
      <c r="AU48" s="69">
        <f t="shared" si="34"/>
        <v>47</v>
      </c>
      <c r="AV48" s="69">
        <f t="shared" si="48"/>
        <v>13</v>
      </c>
      <c r="AW48" s="69">
        <f t="shared" si="40"/>
        <v>60</v>
      </c>
      <c r="AX48" s="69">
        <f t="shared" si="35"/>
        <v>29</v>
      </c>
      <c r="AY48" s="69"/>
      <c r="AZ48" s="69"/>
    </row>
    <row r="49" spans="1:52" ht="45">
      <c r="A49" s="11" t="s">
        <v>4</v>
      </c>
      <c r="B49" s="7">
        <f t="shared" si="39"/>
        <v>42898</v>
      </c>
      <c r="C49" s="12" t="s">
        <v>5</v>
      </c>
      <c r="D49" s="9">
        <f t="shared" si="2"/>
        <v>42902</v>
      </c>
      <c r="E49" s="168" t="s">
        <v>6</v>
      </c>
      <c r="F49" s="214">
        <f t="shared" si="9"/>
        <v>10</v>
      </c>
      <c r="G49" s="214">
        <f t="shared" si="10"/>
        <v>11</v>
      </c>
      <c r="H49" s="214">
        <f t="shared" si="11"/>
        <v>4</v>
      </c>
      <c r="I49" s="116" t="s">
        <v>7</v>
      </c>
      <c r="J49" s="214" t="str">
        <f>IF(I49="MFR",$J$5,"0")</f>
        <v>0</v>
      </c>
      <c r="K49" s="214" t="str">
        <f>IF(I49="MFR",$K$5,"0")</f>
        <v>0</v>
      </c>
      <c r="L49" s="214" t="str">
        <f>IF(I49="MFR",$L$5,"0")</f>
        <v>0</v>
      </c>
      <c r="M49" s="206" t="s">
        <v>7</v>
      </c>
      <c r="N49" s="212" t="str">
        <f t="shared" si="15"/>
        <v>0</v>
      </c>
      <c r="O49" s="212" t="str">
        <f t="shared" si="16"/>
        <v>0</v>
      </c>
      <c r="P49" s="212" t="str">
        <f t="shared" si="17"/>
        <v>0</v>
      </c>
      <c r="Q49" s="206" t="s">
        <v>6</v>
      </c>
      <c r="R49" s="212">
        <f t="shared" si="18"/>
        <v>0</v>
      </c>
      <c r="S49" s="212">
        <f t="shared" si="19"/>
        <v>10</v>
      </c>
      <c r="T49" s="212">
        <f t="shared" si="20"/>
        <v>0</v>
      </c>
      <c r="U49" s="109" t="s">
        <v>7</v>
      </c>
      <c r="V49" s="212" t="str">
        <f t="shared" si="21"/>
        <v>0</v>
      </c>
      <c r="W49" s="212" t="str">
        <f t="shared" si="22"/>
        <v>0</v>
      </c>
      <c r="X49" s="212" t="str">
        <f t="shared" si="23"/>
        <v>0</v>
      </c>
      <c r="Y49" s="109" t="s">
        <v>7</v>
      </c>
      <c r="Z49" s="212" t="str">
        <f t="shared" si="69"/>
        <v>0</v>
      </c>
      <c r="AA49" s="212" t="str">
        <f t="shared" si="70"/>
        <v>0</v>
      </c>
      <c r="AB49" s="212" t="str">
        <f t="shared" si="71"/>
        <v>0</v>
      </c>
      <c r="AC49" s="342" t="s">
        <v>6</v>
      </c>
      <c r="AD49" s="342"/>
      <c r="AE49" s="212">
        <f t="shared" si="25"/>
        <v>4</v>
      </c>
      <c r="AF49" s="86">
        <f t="shared" si="26"/>
        <v>6</v>
      </c>
      <c r="AG49" s="212">
        <f t="shared" si="27"/>
        <v>6</v>
      </c>
      <c r="AH49" s="342" t="s">
        <v>7</v>
      </c>
      <c r="AI49" s="342"/>
      <c r="AJ49" s="212" t="str">
        <f t="shared" si="28"/>
        <v>0</v>
      </c>
      <c r="AK49" s="212" t="str">
        <f t="shared" si="29"/>
        <v>0</v>
      </c>
      <c r="AL49" s="212" t="str">
        <f t="shared" si="30"/>
        <v>0</v>
      </c>
      <c r="AM49" s="342" t="s">
        <v>6</v>
      </c>
      <c r="AN49" s="342"/>
      <c r="AO49" s="20">
        <f t="shared" si="31"/>
        <v>6</v>
      </c>
      <c r="AP49" s="214">
        <f t="shared" si="32"/>
        <v>3</v>
      </c>
      <c r="AQ49" s="214">
        <f t="shared" si="33"/>
        <v>5</v>
      </c>
      <c r="AR49" s="165">
        <f t="shared" si="5"/>
        <v>6</v>
      </c>
      <c r="AS49" s="69">
        <f t="shared" si="51"/>
        <v>20</v>
      </c>
      <c r="AT49" s="69">
        <f t="shared" si="51"/>
        <v>30</v>
      </c>
      <c r="AU49" s="69">
        <f t="shared" si="34"/>
        <v>50</v>
      </c>
      <c r="AV49" s="69">
        <f t="shared" si="48"/>
        <v>15</v>
      </c>
      <c r="AW49" s="69">
        <f t="shared" si="40"/>
        <v>65</v>
      </c>
      <c r="AX49" s="69">
        <f t="shared" si="35"/>
        <v>26</v>
      </c>
      <c r="AY49" s="69"/>
      <c r="AZ49" s="69"/>
    </row>
    <row r="50" spans="1:52" ht="45">
      <c r="A50" s="11" t="s">
        <v>4</v>
      </c>
      <c r="B50" s="7">
        <f t="shared" si="39"/>
        <v>42905</v>
      </c>
      <c r="C50" s="12" t="s">
        <v>5</v>
      </c>
      <c r="D50" s="9">
        <f t="shared" si="2"/>
        <v>42909</v>
      </c>
      <c r="E50" s="207" t="s">
        <v>7</v>
      </c>
      <c r="F50" s="214" t="str">
        <f t="shared" si="9"/>
        <v>0</v>
      </c>
      <c r="G50" s="214" t="str">
        <f t="shared" si="10"/>
        <v>0</v>
      </c>
      <c r="H50" s="214" t="str">
        <f t="shared" si="11"/>
        <v>0</v>
      </c>
      <c r="I50" s="117" t="s">
        <v>6</v>
      </c>
      <c r="J50" s="214">
        <f t="shared" si="12"/>
        <v>13</v>
      </c>
      <c r="K50" s="214">
        <f t="shared" si="13"/>
        <v>11</v>
      </c>
      <c r="L50" s="214">
        <f t="shared" si="14"/>
        <v>4</v>
      </c>
      <c r="M50" s="109" t="s">
        <v>7</v>
      </c>
      <c r="N50" s="212" t="str">
        <f t="shared" si="15"/>
        <v>0</v>
      </c>
      <c r="O50" s="212" t="str">
        <f t="shared" si="16"/>
        <v>0</v>
      </c>
      <c r="P50" s="212" t="str">
        <f t="shared" si="17"/>
        <v>0</v>
      </c>
      <c r="Q50" s="109" t="s">
        <v>7</v>
      </c>
      <c r="R50" s="212" t="str">
        <f t="shared" si="18"/>
        <v>0</v>
      </c>
      <c r="S50" s="212" t="str">
        <f t="shared" si="19"/>
        <v>0</v>
      </c>
      <c r="T50" s="212" t="str">
        <f t="shared" si="20"/>
        <v>0</v>
      </c>
      <c r="U50" s="109" t="s">
        <v>7</v>
      </c>
      <c r="V50" s="212" t="str">
        <f t="shared" si="21"/>
        <v>0</v>
      </c>
      <c r="W50" s="212" t="str">
        <f t="shared" si="22"/>
        <v>0</v>
      </c>
      <c r="X50" s="212" t="str">
        <f t="shared" si="23"/>
        <v>0</v>
      </c>
      <c r="Y50" s="109" t="s">
        <v>7</v>
      </c>
      <c r="Z50" s="212" t="str">
        <f t="shared" si="69"/>
        <v>0</v>
      </c>
      <c r="AA50" s="212" t="str">
        <f t="shared" si="70"/>
        <v>0</v>
      </c>
      <c r="AB50" s="212" t="str">
        <f t="shared" si="71"/>
        <v>0</v>
      </c>
      <c r="AC50" s="355" t="s">
        <v>7</v>
      </c>
      <c r="AD50" s="356"/>
      <c r="AE50" s="212" t="str">
        <f t="shared" si="25"/>
        <v>0</v>
      </c>
      <c r="AF50" s="86" t="str">
        <f t="shared" si="26"/>
        <v>0</v>
      </c>
      <c r="AG50" s="212" t="str">
        <f t="shared" si="27"/>
        <v>0</v>
      </c>
      <c r="AH50" s="342" t="s">
        <v>6</v>
      </c>
      <c r="AI50" s="342"/>
      <c r="AJ50" s="212">
        <f t="shared" si="28"/>
        <v>16</v>
      </c>
      <c r="AK50" s="212">
        <f t="shared" si="29"/>
        <v>7</v>
      </c>
      <c r="AL50" s="212">
        <f t="shared" si="30"/>
        <v>9</v>
      </c>
      <c r="AM50" s="342" t="s">
        <v>6</v>
      </c>
      <c r="AN50" s="342"/>
      <c r="AO50" s="20">
        <f t="shared" si="31"/>
        <v>6</v>
      </c>
      <c r="AP50" s="214">
        <f t="shared" si="32"/>
        <v>3</v>
      </c>
      <c r="AQ50" s="214">
        <f t="shared" si="33"/>
        <v>5</v>
      </c>
      <c r="AR50" s="165">
        <f t="shared" si="5"/>
        <v>5</v>
      </c>
      <c r="AS50" s="69">
        <f t="shared" si="51"/>
        <v>35</v>
      </c>
      <c r="AT50" s="69">
        <f t="shared" si="51"/>
        <v>21</v>
      </c>
      <c r="AU50" s="69">
        <f t="shared" si="34"/>
        <v>56</v>
      </c>
      <c r="AV50" s="69">
        <f t="shared" si="48"/>
        <v>18</v>
      </c>
      <c r="AW50" s="69">
        <f t="shared" si="40"/>
        <v>74</v>
      </c>
      <c r="AX50" s="69">
        <f t="shared" si="35"/>
        <v>20</v>
      </c>
      <c r="AY50" s="69"/>
      <c r="AZ50" s="69"/>
    </row>
    <row r="51" spans="1:52" ht="45">
      <c r="A51" s="11" t="s">
        <v>4</v>
      </c>
      <c r="B51" s="7">
        <f t="shared" si="39"/>
        <v>42912</v>
      </c>
      <c r="C51" s="12" t="s">
        <v>5</v>
      </c>
      <c r="D51" s="9">
        <f t="shared" si="2"/>
        <v>42916</v>
      </c>
      <c r="E51" s="233" t="s">
        <v>7</v>
      </c>
      <c r="F51" s="243" t="str">
        <f t="shared" si="9"/>
        <v>0</v>
      </c>
      <c r="G51" s="243" t="str">
        <f t="shared" si="10"/>
        <v>0</v>
      </c>
      <c r="H51" s="233" t="str">
        <f t="shared" si="11"/>
        <v>0</v>
      </c>
      <c r="I51" s="233" t="s">
        <v>7</v>
      </c>
      <c r="J51" s="243" t="str">
        <f t="shared" si="12"/>
        <v>0</v>
      </c>
      <c r="K51" s="243" t="str">
        <f t="shared" si="13"/>
        <v>0</v>
      </c>
      <c r="L51" s="233" t="str">
        <f t="shared" si="14"/>
        <v>0</v>
      </c>
      <c r="M51" s="243" t="s">
        <v>6</v>
      </c>
      <c r="N51" s="243">
        <f t="shared" si="15"/>
        <v>7</v>
      </c>
      <c r="O51" s="243">
        <f t="shared" si="16"/>
        <v>0</v>
      </c>
      <c r="P51" s="243">
        <f t="shared" si="17"/>
        <v>3</v>
      </c>
      <c r="Q51" s="233" t="s">
        <v>7</v>
      </c>
      <c r="R51" s="212" t="str">
        <f t="shared" si="18"/>
        <v>0</v>
      </c>
      <c r="S51" s="212" t="str">
        <f t="shared" si="19"/>
        <v>0</v>
      </c>
      <c r="T51" s="212" t="str">
        <f t="shared" si="20"/>
        <v>0</v>
      </c>
      <c r="U51" s="109" t="s">
        <v>7</v>
      </c>
      <c r="V51" s="212" t="str">
        <f t="shared" si="21"/>
        <v>0</v>
      </c>
      <c r="W51" s="212" t="str">
        <f t="shared" si="22"/>
        <v>0</v>
      </c>
      <c r="X51" s="212" t="str">
        <f t="shared" si="23"/>
        <v>0</v>
      </c>
      <c r="Y51" s="109" t="s">
        <v>7</v>
      </c>
      <c r="Z51" s="212" t="str">
        <f t="shared" si="69"/>
        <v>0</v>
      </c>
      <c r="AA51" s="212" t="str">
        <f t="shared" si="70"/>
        <v>0</v>
      </c>
      <c r="AB51" s="212" t="str">
        <f t="shared" si="71"/>
        <v>0</v>
      </c>
      <c r="AC51" s="364" t="s">
        <v>7</v>
      </c>
      <c r="AD51" s="406"/>
      <c r="AE51" s="243" t="str">
        <f t="shared" si="25"/>
        <v>0</v>
      </c>
      <c r="AF51" s="243" t="str">
        <f t="shared" si="26"/>
        <v>0</v>
      </c>
      <c r="AG51" s="243" t="str">
        <f t="shared" si="27"/>
        <v>0</v>
      </c>
      <c r="AH51" s="364" t="s">
        <v>6</v>
      </c>
      <c r="AI51" s="406"/>
      <c r="AJ51" s="243">
        <f t="shared" si="28"/>
        <v>16</v>
      </c>
      <c r="AK51" s="243">
        <f t="shared" si="29"/>
        <v>7</v>
      </c>
      <c r="AL51" s="243">
        <f t="shared" si="30"/>
        <v>9</v>
      </c>
      <c r="AM51" s="364" t="s">
        <v>7</v>
      </c>
      <c r="AN51" s="406"/>
      <c r="AO51" s="243" t="str">
        <f t="shared" si="31"/>
        <v>0</v>
      </c>
      <c r="AP51" s="243" t="str">
        <f t="shared" si="32"/>
        <v>0</v>
      </c>
      <c r="AQ51" s="243" t="str">
        <f t="shared" si="33"/>
        <v>0</v>
      </c>
      <c r="AR51" s="165">
        <f t="shared" si="5"/>
        <v>3</v>
      </c>
      <c r="AS51" s="69">
        <f t="shared" si="51"/>
        <v>23</v>
      </c>
      <c r="AT51" s="69">
        <f t="shared" si="51"/>
        <v>7</v>
      </c>
      <c r="AU51" s="69">
        <f t="shared" si="34"/>
        <v>30</v>
      </c>
      <c r="AV51" s="69">
        <f t="shared" si="48"/>
        <v>12</v>
      </c>
      <c r="AW51" s="69">
        <f t="shared" si="40"/>
        <v>42</v>
      </c>
      <c r="AX51" s="69">
        <f t="shared" si="35"/>
        <v>46</v>
      </c>
      <c r="AY51" s="69"/>
      <c r="AZ51" s="69"/>
    </row>
    <row r="52" spans="1:52" ht="45">
      <c r="A52" s="11" t="s">
        <v>4</v>
      </c>
      <c r="B52" s="7">
        <f t="shared" si="39"/>
        <v>42919</v>
      </c>
      <c r="C52" s="12" t="s">
        <v>5</v>
      </c>
      <c r="D52" s="9">
        <f t="shared" si="2"/>
        <v>42923</v>
      </c>
      <c r="E52" s="557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  <c r="AG52" s="558"/>
      <c r="AH52" s="558"/>
      <c r="AI52" s="558"/>
      <c r="AJ52" s="558"/>
      <c r="AK52" s="558"/>
      <c r="AL52" s="558"/>
      <c r="AM52" s="558"/>
      <c r="AN52" s="558"/>
      <c r="AO52" s="558"/>
      <c r="AP52" s="558"/>
      <c r="AQ52" s="559"/>
      <c r="AR52" s="165">
        <f t="shared" si="5"/>
        <v>0</v>
      </c>
      <c r="AS52" s="69">
        <f t="shared" si="51"/>
        <v>0</v>
      </c>
      <c r="AT52" s="69">
        <f t="shared" si="51"/>
        <v>0</v>
      </c>
      <c r="AU52" s="69">
        <f t="shared" si="34"/>
        <v>0</v>
      </c>
      <c r="AV52" s="69">
        <f t="shared" si="48"/>
        <v>0</v>
      </c>
      <c r="AW52" s="69">
        <f t="shared" si="40"/>
        <v>0</v>
      </c>
      <c r="AX52" s="69">
        <f t="shared" si="35"/>
        <v>76</v>
      </c>
      <c r="AY52" s="69"/>
      <c r="AZ52" s="69"/>
    </row>
    <row r="53" spans="1:52" ht="45">
      <c r="A53" s="11" t="s">
        <v>4</v>
      </c>
      <c r="B53" s="7">
        <f>B52+56</f>
        <v>42975</v>
      </c>
      <c r="C53" s="12" t="s">
        <v>5</v>
      </c>
      <c r="D53" s="9">
        <f t="shared" si="2"/>
        <v>42979</v>
      </c>
      <c r="E53" s="448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50"/>
      <c r="AR53" s="165">
        <f t="shared" si="5"/>
        <v>0</v>
      </c>
      <c r="AS53" s="69">
        <f t="shared" ref="AS53:AT53" si="81">F53+J53+N53+R53+V53+AE53+AJ53+AO53</f>
        <v>0</v>
      </c>
      <c r="AT53" s="69">
        <f t="shared" si="81"/>
        <v>0</v>
      </c>
      <c r="AU53" s="69">
        <f t="shared" si="34"/>
        <v>0</v>
      </c>
      <c r="AV53" s="69">
        <f t="shared" si="48"/>
        <v>0</v>
      </c>
      <c r="AW53" s="69">
        <f t="shared" si="40"/>
        <v>0</v>
      </c>
      <c r="AX53" s="69">
        <f t="shared" si="35"/>
        <v>76</v>
      </c>
      <c r="AY53" s="69"/>
      <c r="AZ53" s="69"/>
    </row>
    <row r="54" spans="1:52">
      <c r="A54" s="28"/>
      <c r="B54" s="279" t="s">
        <v>8</v>
      </c>
      <c r="C54" s="280"/>
      <c r="D54" s="280"/>
      <c r="Q54" s="32"/>
      <c r="R54" s="32"/>
      <c r="S54" s="32"/>
      <c r="T54" s="32"/>
      <c r="AT54" s="294"/>
      <c r="AU54" s="294"/>
      <c r="AV54" s="294"/>
    </row>
    <row r="55" spans="1:52" ht="27" thickBot="1">
      <c r="A55" s="28"/>
      <c r="B55" s="29"/>
      <c r="C55" s="28"/>
      <c r="E55" s="34"/>
      <c r="F55" s="1"/>
      <c r="G55" s="1"/>
      <c r="H55" s="34"/>
      <c r="I55" s="34"/>
      <c r="J55" s="1"/>
      <c r="K55" s="1"/>
      <c r="L55" s="34"/>
      <c r="M55" s="1"/>
      <c r="N55" s="1"/>
      <c r="O55" s="1"/>
      <c r="P55" s="1"/>
    </row>
    <row r="56" spans="1:52" ht="27" thickBot="1">
      <c r="A56" s="28"/>
      <c r="B56" s="35" t="s">
        <v>6</v>
      </c>
      <c r="C56" s="36" t="s">
        <v>9</v>
      </c>
      <c r="D56" s="37"/>
      <c r="E56" s="38"/>
      <c r="H56" s="38"/>
      <c r="I56" s="34"/>
      <c r="J56" s="1"/>
      <c r="K56" s="1"/>
      <c r="L56" s="34"/>
      <c r="N56" s="119"/>
      <c r="O56" s="120" t="s">
        <v>32</v>
      </c>
      <c r="P56" s="120"/>
      <c r="Q56" s="37" t="s">
        <v>47</v>
      </c>
      <c r="R56" s="37"/>
      <c r="S56" s="37"/>
      <c r="T56" s="37"/>
      <c r="U56" s="1"/>
      <c r="V56" s="1"/>
      <c r="W56" s="1"/>
      <c r="X56" s="1"/>
      <c r="Y56" s="1"/>
      <c r="Z56" s="1"/>
      <c r="AA56" s="1"/>
      <c r="AB56" s="1"/>
      <c r="AC56" s="121"/>
      <c r="AD56" s="121"/>
      <c r="AE56" s="37"/>
      <c r="AF56" s="37"/>
      <c r="AG56" s="37"/>
      <c r="AH56" s="1"/>
      <c r="AI56" s="1"/>
      <c r="AM56" s="40"/>
      <c r="AN56" s="40"/>
      <c r="AO56" s="1"/>
      <c r="AP56" s="1"/>
      <c r="AQ56" s="1"/>
      <c r="AR56" s="1"/>
    </row>
    <row r="57" spans="1:52" ht="27.75" thickTop="1" thickBot="1">
      <c r="B57" s="122" t="s">
        <v>6</v>
      </c>
      <c r="C57" s="1" t="s">
        <v>48</v>
      </c>
      <c r="J57" s="32"/>
      <c r="K57" s="1"/>
      <c r="L57" s="34"/>
      <c r="N57" s="119"/>
      <c r="O57" s="120" t="s">
        <v>3</v>
      </c>
      <c r="P57" s="120"/>
      <c r="Q57" s="37" t="s">
        <v>49</v>
      </c>
      <c r="R57" s="37"/>
      <c r="S57" s="37"/>
      <c r="T57" s="37"/>
    </row>
    <row r="58" spans="1:52" ht="36.75" thickTop="1">
      <c r="B58" s="208" t="s">
        <v>7</v>
      </c>
      <c r="C58" s="39" t="s">
        <v>11</v>
      </c>
      <c r="D58" s="40"/>
      <c r="E58" s="41"/>
      <c r="I58" s="34"/>
      <c r="J58" s="1"/>
      <c r="K58" s="1"/>
      <c r="L58" s="34"/>
      <c r="N58" s="560" t="s">
        <v>50</v>
      </c>
      <c r="O58" s="560"/>
      <c r="P58" s="560"/>
      <c r="Q58" s="37" t="s">
        <v>51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48"/>
      <c r="AK58" s="48"/>
      <c r="AL58" s="48"/>
      <c r="AO58" s="37"/>
      <c r="AP58" s="37"/>
      <c r="AQ58" s="37"/>
      <c r="AR58" s="37"/>
    </row>
    <row r="59" spans="1:52" ht="36">
      <c r="B59" s="123" t="s">
        <v>7</v>
      </c>
      <c r="C59" s="2" t="s">
        <v>52</v>
      </c>
      <c r="D59" s="2"/>
      <c r="E59" s="41"/>
      <c r="F59" s="2"/>
      <c r="G59" s="2"/>
      <c r="H59" s="41"/>
      <c r="I59" s="34"/>
      <c r="J59" s="1"/>
      <c r="K59" s="1"/>
      <c r="L59" s="34"/>
      <c r="N59" s="560" t="s">
        <v>53</v>
      </c>
      <c r="O59" s="560"/>
      <c r="P59" s="560"/>
      <c r="Q59" s="40" t="s">
        <v>54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8"/>
      <c r="AK59" s="48"/>
      <c r="AL59" s="48"/>
      <c r="AM59" s="1"/>
      <c r="AN59" s="1"/>
      <c r="AO59" s="40"/>
      <c r="AP59" s="40"/>
      <c r="AQ59" s="40"/>
      <c r="AR59" s="40"/>
    </row>
    <row r="60" spans="1:52">
      <c r="B60" s="42"/>
      <c r="C60" s="40" t="s">
        <v>55</v>
      </c>
      <c r="D60" s="40"/>
      <c r="E60" s="43"/>
      <c r="F60" s="2"/>
      <c r="G60" s="2"/>
      <c r="H60" s="41"/>
      <c r="I60" s="34"/>
      <c r="J60" s="1"/>
      <c r="K60" s="1"/>
      <c r="L60" s="34"/>
      <c r="N60" s="560" t="s">
        <v>56</v>
      </c>
      <c r="O60" s="560"/>
      <c r="P60" s="560"/>
      <c r="Q60" s="37" t="s">
        <v>57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40"/>
      <c r="AD60" s="40"/>
      <c r="AE60" s="40"/>
      <c r="AF60" s="40"/>
      <c r="AG60" s="40"/>
      <c r="AH60" s="40"/>
      <c r="AI60" s="40"/>
      <c r="AJ60" s="48"/>
      <c r="AK60" s="48"/>
      <c r="AL60" s="48"/>
      <c r="AM60" s="1"/>
      <c r="AN60" s="1"/>
      <c r="AO60" s="40"/>
      <c r="AP60" s="40"/>
      <c r="AQ60" s="40"/>
      <c r="AR60" s="40"/>
    </row>
    <row r="61" spans="1:52">
      <c r="F61" s="40"/>
      <c r="G61" s="40"/>
      <c r="H61" s="43"/>
      <c r="I61" s="34"/>
      <c r="J61" s="1"/>
      <c r="K61" s="1"/>
      <c r="L61" s="34"/>
      <c r="N61" s="560" t="s">
        <v>58</v>
      </c>
      <c r="O61" s="560"/>
      <c r="P61" s="560"/>
      <c r="Q61" s="37" t="s">
        <v>59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40"/>
      <c r="AI61" s="40"/>
      <c r="AJ61" s="48"/>
      <c r="AK61" s="48"/>
      <c r="AL61" s="48"/>
      <c r="AM61" s="40"/>
      <c r="AN61" s="40"/>
      <c r="AO61" s="40"/>
      <c r="AP61" s="40"/>
      <c r="AQ61" s="40"/>
      <c r="AR61" s="40"/>
    </row>
    <row r="62" spans="1:52">
      <c r="A62" s="28"/>
      <c r="E62" s="34"/>
      <c r="F62" s="1"/>
      <c r="G62" s="1"/>
      <c r="H62" s="34"/>
      <c r="I62" s="34"/>
      <c r="J62" s="1"/>
      <c r="K62" s="1"/>
      <c r="L62" s="34"/>
      <c r="N62" s="560" t="s">
        <v>60</v>
      </c>
      <c r="O62" s="560"/>
      <c r="P62" s="560"/>
      <c r="Q62" s="37" t="s">
        <v>61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40"/>
      <c r="AE62" s="40"/>
      <c r="AF62" s="40"/>
      <c r="AG62" s="40"/>
      <c r="AH62" s="40"/>
      <c r="AI62" s="40"/>
      <c r="AJ62" s="48"/>
      <c r="AK62" s="48"/>
      <c r="AL62" s="48"/>
      <c r="AM62" s="40"/>
      <c r="AN62" s="40"/>
      <c r="AO62" s="40"/>
      <c r="AP62" s="40"/>
      <c r="AQ62" s="40"/>
      <c r="AR62" s="40"/>
    </row>
    <row r="63" spans="1:52">
      <c r="A63" s="44"/>
      <c r="N63" s="560" t="s">
        <v>62</v>
      </c>
      <c r="O63" s="560"/>
      <c r="P63" s="560"/>
      <c r="Q63" s="37" t="s">
        <v>63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24"/>
      <c r="AE63" s="124"/>
      <c r="AF63" s="124"/>
      <c r="AG63" s="124"/>
      <c r="AH63" s="124"/>
      <c r="AI63" s="124"/>
      <c r="AM63" s="40"/>
      <c r="AN63" s="40"/>
      <c r="AO63" s="124"/>
      <c r="AP63" s="124"/>
      <c r="AQ63" s="124"/>
      <c r="AR63" s="124"/>
    </row>
    <row r="64" spans="1:52">
      <c r="A64" s="28"/>
      <c r="N64" s="560" t="s">
        <v>64</v>
      </c>
      <c r="O64" s="560"/>
      <c r="P64" s="560"/>
      <c r="Q64" s="37" t="s">
        <v>65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24"/>
      <c r="AE64" s="124"/>
      <c r="AF64" s="124"/>
      <c r="AG64" s="124"/>
      <c r="AH64" s="124"/>
      <c r="AI64" s="124"/>
      <c r="AM64" s="124"/>
      <c r="AN64" s="124"/>
      <c r="AO64" s="124"/>
      <c r="AP64" s="124"/>
      <c r="AQ64" s="124"/>
      <c r="AR64" s="124"/>
    </row>
    <row r="65" spans="1:44">
      <c r="A65" s="28"/>
      <c r="B65" s="281" t="s">
        <v>12</v>
      </c>
      <c r="C65" s="282"/>
      <c r="D65" s="282"/>
      <c r="E65" s="45"/>
      <c r="F65" s="125"/>
      <c r="G65" s="125"/>
      <c r="H65" s="126"/>
      <c r="I65" s="127"/>
      <c r="J65" s="48"/>
      <c r="K65" s="48"/>
      <c r="L65" s="47"/>
      <c r="N65" s="560" t="s">
        <v>66</v>
      </c>
      <c r="O65" s="560"/>
      <c r="P65" s="560"/>
      <c r="Q65" s="37" t="s">
        <v>67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"/>
      <c r="AD65" s="124"/>
      <c r="AE65" s="124"/>
      <c r="AF65" s="124"/>
      <c r="AG65" s="124"/>
      <c r="AH65" s="124"/>
      <c r="AI65" s="124"/>
      <c r="AM65" s="124"/>
      <c r="AN65" s="124"/>
      <c r="AO65" s="124"/>
      <c r="AP65" s="124"/>
      <c r="AQ65" s="124"/>
      <c r="AR65" s="124"/>
    </row>
    <row r="66" spans="1:44">
      <c r="A66" s="28"/>
      <c r="B66" s="46" t="s">
        <v>13</v>
      </c>
      <c r="C66" s="28"/>
      <c r="D66" s="29"/>
      <c r="E66" s="47"/>
      <c r="F66" s="48"/>
      <c r="G66" s="48"/>
      <c r="H66" s="47"/>
      <c r="I66" s="127"/>
      <c r="J66" s="48"/>
      <c r="K66" s="48"/>
      <c r="L66" s="47"/>
      <c r="N66" s="560" t="s">
        <v>68</v>
      </c>
      <c r="O66" s="560"/>
      <c r="P66" s="560"/>
      <c r="Q66" s="37" t="s">
        <v>69</v>
      </c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"/>
      <c r="AD66" s="124"/>
      <c r="AE66" s="124"/>
      <c r="AF66" s="124"/>
      <c r="AG66" s="124"/>
      <c r="AH66" s="124"/>
      <c r="AI66" s="124"/>
      <c r="AM66" s="124"/>
      <c r="AN66" s="124"/>
      <c r="AO66" s="124"/>
      <c r="AP66" s="124"/>
      <c r="AQ66" s="124"/>
      <c r="AR66" s="124"/>
    </row>
    <row r="67" spans="1:44">
      <c r="A67" s="28"/>
      <c r="B67" s="46" t="s">
        <v>14</v>
      </c>
      <c r="C67" s="28"/>
      <c r="D67" s="29"/>
      <c r="E67" s="47"/>
      <c r="F67" s="48"/>
      <c r="G67" s="48"/>
      <c r="H67" s="47"/>
      <c r="I67" s="127"/>
      <c r="J67" s="48"/>
      <c r="K67" s="48"/>
      <c r="L67" s="47"/>
      <c r="AC67" s="2"/>
      <c r="AD67" s="124"/>
      <c r="AE67" s="124"/>
      <c r="AF67" s="124"/>
      <c r="AG67" s="124"/>
      <c r="AH67" s="124"/>
      <c r="AI67" s="124"/>
      <c r="AM67" s="124"/>
      <c r="AN67" s="124"/>
      <c r="AO67" s="124"/>
      <c r="AP67" s="124"/>
      <c r="AQ67" s="124"/>
      <c r="AR67" s="124"/>
    </row>
    <row r="68" spans="1:44">
      <c r="A68" s="28"/>
      <c r="B68" s="49" t="s">
        <v>15</v>
      </c>
      <c r="C68" s="50"/>
      <c r="D68" s="51"/>
      <c r="E68" s="52"/>
      <c r="F68" s="48"/>
      <c r="G68" s="48"/>
      <c r="H68" s="47"/>
      <c r="I68" s="127"/>
      <c r="J68" s="48"/>
      <c r="K68" s="48"/>
      <c r="L68" s="47"/>
      <c r="AM68" s="124"/>
      <c r="AN68" s="124"/>
    </row>
    <row r="69" spans="1:44">
      <c r="A69" s="28"/>
    </row>
    <row r="70" spans="1:44">
      <c r="A70" s="28"/>
    </row>
    <row r="71" spans="1:44">
      <c r="A71" s="2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M71" s="1"/>
      <c r="AN71" s="1"/>
      <c r="AO71" s="1"/>
      <c r="AP71" s="1"/>
      <c r="AQ71" s="1"/>
      <c r="AR71" s="1"/>
    </row>
    <row r="72" spans="1:44">
      <c r="A72" s="2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M72" s="1"/>
      <c r="AN72" s="1"/>
      <c r="AO72" s="1"/>
      <c r="AP72" s="1"/>
      <c r="AQ72" s="1"/>
      <c r="AR72" s="1"/>
    </row>
    <row r="73" spans="1:44">
      <c r="A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M73" s="1"/>
      <c r="AN73" s="1"/>
      <c r="AO73" s="1"/>
      <c r="AP73" s="1"/>
      <c r="AQ73" s="1"/>
      <c r="AR73" s="1"/>
    </row>
    <row r="74" spans="1:44">
      <c r="A74" s="28"/>
      <c r="B74" s="29"/>
      <c r="C74" s="28"/>
      <c r="D74" s="2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M74" s="1"/>
      <c r="AN74" s="1"/>
      <c r="AO74" s="1"/>
      <c r="AP74" s="1"/>
      <c r="AQ74" s="1"/>
      <c r="AR74" s="1"/>
    </row>
    <row r="75" spans="1:44">
      <c r="A75" s="28"/>
      <c r="B75" s="29"/>
      <c r="C75" s="28"/>
      <c r="D75" s="2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M75" s="1"/>
      <c r="AN75" s="1"/>
      <c r="AO75" s="1"/>
      <c r="AP75" s="1"/>
      <c r="AQ75" s="1"/>
      <c r="AR75" s="1"/>
    </row>
    <row r="76" spans="1:44">
      <c r="A76" s="28"/>
      <c r="B76" s="29"/>
      <c r="C76" s="28"/>
      <c r="D76" s="2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M76" s="1"/>
      <c r="AN76" s="1"/>
      <c r="AO76" s="1"/>
      <c r="AP76" s="1"/>
      <c r="AQ76" s="1"/>
      <c r="AR76" s="1"/>
    </row>
    <row r="77" spans="1:44">
      <c r="A77" s="28"/>
      <c r="B77" s="29"/>
      <c r="C77" s="28"/>
      <c r="D77" s="2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M77" s="1"/>
      <c r="AN77" s="1"/>
      <c r="AO77" s="1"/>
      <c r="AP77" s="1"/>
      <c r="AQ77" s="1"/>
      <c r="AR77" s="1"/>
    </row>
    <row r="78" spans="1:44">
      <c r="A78" s="28"/>
      <c r="B78" s="29"/>
      <c r="C78" s="28"/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M78" s="1"/>
      <c r="AN78" s="1"/>
      <c r="AO78" s="1"/>
      <c r="AP78" s="1"/>
      <c r="AQ78" s="1"/>
      <c r="AR78" s="1"/>
    </row>
    <row r="79" spans="1:44">
      <c r="A79" s="28"/>
      <c r="B79" s="29"/>
      <c r="C79" s="28"/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M79" s="1"/>
      <c r="AN79" s="1"/>
      <c r="AO79" s="1"/>
      <c r="AP79" s="1"/>
      <c r="AQ79" s="1"/>
      <c r="AR79" s="1"/>
    </row>
    <row r="80" spans="1:44">
      <c r="A80" s="28"/>
      <c r="B80" s="29"/>
      <c r="C80" s="28"/>
      <c r="D80" s="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M80" s="1"/>
      <c r="AN80" s="1"/>
      <c r="AO80" s="1"/>
      <c r="AP80" s="1"/>
      <c r="AQ80" s="1"/>
      <c r="AR80" s="1"/>
    </row>
    <row r="81" spans="1:44">
      <c r="A81" s="28"/>
      <c r="B81" s="29"/>
      <c r="C81" s="28"/>
      <c r="D81" s="2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M81" s="1"/>
      <c r="AN81" s="1"/>
      <c r="AO81" s="1"/>
      <c r="AP81" s="1"/>
      <c r="AQ81" s="1"/>
      <c r="AR81" s="1"/>
    </row>
    <row r="82" spans="1:44">
      <c r="A82" s="28"/>
      <c r="B82" s="29"/>
      <c r="C82" s="28"/>
      <c r="D82" s="2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M82" s="1"/>
      <c r="AN82" s="1"/>
      <c r="AO82" s="1"/>
      <c r="AP82" s="1"/>
      <c r="AQ82" s="1"/>
      <c r="AR82" s="1"/>
    </row>
    <row r="83" spans="1:44">
      <c r="A83" s="28"/>
      <c r="B83" s="29"/>
      <c r="C83" s="28"/>
      <c r="D83" s="2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M83" s="1"/>
      <c r="AN83" s="1"/>
      <c r="AO83" s="1"/>
      <c r="AP83" s="1"/>
      <c r="AQ83" s="1"/>
      <c r="AR83" s="1"/>
    </row>
    <row r="84" spans="1:44">
      <c r="A84" s="28"/>
      <c r="B84" s="29"/>
      <c r="C84" s="28"/>
      <c r="D84" s="2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M84" s="1"/>
      <c r="AN84" s="1"/>
      <c r="AO84" s="1"/>
      <c r="AP84" s="1"/>
      <c r="AQ84" s="1"/>
      <c r="AR84" s="1"/>
    </row>
    <row r="85" spans="1:44">
      <c r="A85" s="28"/>
      <c r="B85" s="29"/>
      <c r="C85" s="28"/>
      <c r="D85" s="2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M85" s="1"/>
      <c r="AN85" s="1"/>
      <c r="AO85" s="1"/>
      <c r="AP85" s="1"/>
      <c r="AQ85" s="1"/>
      <c r="AR85" s="1"/>
    </row>
    <row r="86" spans="1:44">
      <c r="A86" s="28"/>
      <c r="B86" s="29"/>
      <c r="C86" s="28"/>
      <c r="D86" s="2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M86" s="1"/>
      <c r="AN86" s="1"/>
      <c r="AO86" s="1"/>
      <c r="AP86" s="1"/>
      <c r="AQ86" s="1"/>
      <c r="AR86" s="1"/>
    </row>
    <row r="87" spans="1:44">
      <c r="A87" s="28"/>
      <c r="B87" s="29"/>
      <c r="C87" s="28"/>
      <c r="D87" s="2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M87" s="1"/>
      <c r="AN87" s="1"/>
      <c r="AO87" s="1"/>
      <c r="AP87" s="1"/>
      <c r="AQ87" s="1"/>
      <c r="AR87" s="1"/>
    </row>
    <row r="88" spans="1:44">
      <c r="A88" s="28"/>
      <c r="B88" s="29"/>
      <c r="C88" s="28"/>
      <c r="D88" s="2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M88" s="1"/>
      <c r="AN88" s="1"/>
      <c r="AO88" s="1"/>
      <c r="AP88" s="1"/>
      <c r="AQ88" s="1"/>
      <c r="AR88" s="1"/>
    </row>
    <row r="89" spans="1:44">
      <c r="A89" s="28"/>
      <c r="B89" s="29"/>
      <c r="C89" s="28"/>
      <c r="D89" s="2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M89" s="1"/>
      <c r="AN89" s="1"/>
      <c r="AO89" s="1"/>
      <c r="AP89" s="1"/>
      <c r="AQ89" s="1"/>
      <c r="AR89" s="1"/>
    </row>
    <row r="90" spans="1:44">
      <c r="A90" s="28"/>
      <c r="B90" s="29"/>
      <c r="C90" s="28"/>
      <c r="D90" s="2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M90" s="1"/>
      <c r="AN90" s="1"/>
      <c r="AO90" s="1"/>
      <c r="AP90" s="1"/>
      <c r="AQ90" s="1"/>
      <c r="AR90" s="1"/>
    </row>
    <row r="91" spans="1:44">
      <c r="A91" s="28"/>
      <c r="B91" s="29"/>
      <c r="C91" s="28"/>
      <c r="D91" s="2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M91" s="1"/>
      <c r="AN91" s="1"/>
      <c r="AO91" s="1"/>
      <c r="AP91" s="1"/>
      <c r="AQ91" s="1"/>
      <c r="AR91" s="1"/>
    </row>
    <row r="92" spans="1:44">
      <c r="A92" s="28"/>
      <c r="B92" s="29"/>
      <c r="C92" s="28"/>
      <c r="D92" s="2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M92" s="1"/>
      <c r="AN92" s="1"/>
      <c r="AO92" s="1"/>
      <c r="AP92" s="1"/>
      <c r="AQ92" s="1"/>
      <c r="AR92" s="1"/>
    </row>
    <row r="93" spans="1:44">
      <c r="A93" s="28"/>
      <c r="B93" s="29"/>
      <c r="C93" s="28"/>
      <c r="D93" s="2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M93" s="1"/>
      <c r="AN93" s="1"/>
      <c r="AO93" s="1"/>
      <c r="AP93" s="1"/>
      <c r="AQ93" s="1"/>
      <c r="AR93" s="1"/>
    </row>
    <row r="94" spans="1:44">
      <c r="A94" s="28"/>
      <c r="B94" s="29"/>
      <c r="C94" s="28"/>
      <c r="D94" s="2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M94" s="1"/>
      <c r="AN94" s="1"/>
      <c r="AO94" s="1"/>
      <c r="AP94" s="1"/>
      <c r="AQ94" s="1"/>
      <c r="AR94" s="1"/>
    </row>
    <row r="95" spans="1:44">
      <c r="A95" s="28"/>
      <c r="B95" s="29"/>
      <c r="C95" s="28"/>
      <c r="D95" s="2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M95" s="1"/>
      <c r="AN95" s="1"/>
      <c r="AO95" s="1"/>
      <c r="AP95" s="1"/>
      <c r="AQ95" s="1"/>
      <c r="AR95" s="1"/>
    </row>
    <row r="96" spans="1:44">
      <c r="A96" s="28"/>
      <c r="B96" s="29"/>
      <c r="C96" s="28"/>
      <c r="D96" s="2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M96" s="1"/>
      <c r="AN96" s="1"/>
      <c r="AO96" s="1"/>
      <c r="AP96" s="1"/>
      <c r="AQ96" s="1"/>
      <c r="AR96" s="1"/>
    </row>
    <row r="97" spans="1:44">
      <c r="A97" s="28"/>
      <c r="B97" s="29"/>
      <c r="C97" s="28"/>
      <c r="D97" s="2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M97" s="1"/>
      <c r="AN97" s="1"/>
      <c r="AO97" s="1"/>
      <c r="AP97" s="1"/>
      <c r="AQ97" s="1"/>
      <c r="AR97" s="1"/>
    </row>
    <row r="98" spans="1:44">
      <c r="A98" s="28"/>
      <c r="B98" s="29"/>
      <c r="C98" s="28"/>
      <c r="D98" s="2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M98" s="1"/>
      <c r="AN98" s="1"/>
      <c r="AO98" s="1"/>
      <c r="AP98" s="1"/>
      <c r="AQ98" s="1"/>
      <c r="AR98" s="1"/>
    </row>
    <row r="99" spans="1:44">
      <c r="A99" s="28"/>
      <c r="B99" s="29"/>
      <c r="C99" s="28"/>
      <c r="D99" s="2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M99" s="1"/>
      <c r="AN99" s="1"/>
      <c r="AO99" s="1"/>
      <c r="AP99" s="1"/>
      <c r="AQ99" s="1"/>
      <c r="AR99" s="1"/>
    </row>
    <row r="100" spans="1:44">
      <c r="A100" s="28"/>
      <c r="B100" s="29"/>
      <c r="C100" s="28"/>
      <c r="D100" s="2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M100" s="1"/>
      <c r="AN100" s="1"/>
      <c r="AO100" s="1"/>
      <c r="AP100" s="1"/>
      <c r="AQ100" s="1"/>
      <c r="AR100" s="1"/>
    </row>
    <row r="101" spans="1:44">
      <c r="A101" s="28"/>
      <c r="B101" s="29"/>
      <c r="C101" s="28"/>
      <c r="D101" s="2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M101" s="1"/>
      <c r="AN101" s="1"/>
      <c r="AO101" s="1"/>
      <c r="AP101" s="1"/>
      <c r="AQ101" s="1"/>
      <c r="AR101" s="1"/>
    </row>
    <row r="102" spans="1:44">
      <c r="A102" s="28"/>
      <c r="B102" s="29"/>
      <c r="C102" s="28"/>
      <c r="D102" s="2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M102" s="1"/>
      <c r="AN102" s="1"/>
      <c r="AO102" s="1"/>
      <c r="AP102" s="1"/>
      <c r="AQ102" s="1"/>
      <c r="AR102" s="1"/>
    </row>
    <row r="103" spans="1:44">
      <c r="A103" s="28"/>
      <c r="B103" s="29"/>
      <c r="C103" s="28"/>
      <c r="D103" s="2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M103" s="1"/>
      <c r="AN103" s="1"/>
      <c r="AO103" s="1"/>
      <c r="AP103" s="1"/>
      <c r="AQ103" s="1"/>
      <c r="AR103" s="1"/>
    </row>
    <row r="104" spans="1:44">
      <c r="A104" s="28"/>
      <c r="B104" s="29"/>
      <c r="C104" s="28"/>
      <c r="D104" s="2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M104" s="1"/>
      <c r="AN104" s="1"/>
      <c r="AO104" s="1"/>
      <c r="AP104" s="1"/>
      <c r="AQ104" s="1"/>
      <c r="AR104" s="1"/>
    </row>
    <row r="105" spans="1:44">
      <c r="A105" s="28"/>
      <c r="B105" s="29"/>
      <c r="C105" s="28"/>
      <c r="D105" s="2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M105" s="1"/>
      <c r="AN105" s="1"/>
      <c r="AO105" s="1"/>
      <c r="AP105" s="1"/>
      <c r="AQ105" s="1"/>
      <c r="AR105" s="1"/>
    </row>
    <row r="106" spans="1:44">
      <c r="A106" s="28"/>
      <c r="B106" s="29"/>
      <c r="C106" s="28"/>
      <c r="D106" s="2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M106" s="1"/>
      <c r="AN106" s="1"/>
      <c r="AO106" s="1"/>
      <c r="AP106" s="1"/>
      <c r="AQ106" s="1"/>
      <c r="AR106" s="1"/>
    </row>
    <row r="107" spans="1:44">
      <c r="B107" s="5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M107" s="1"/>
      <c r="AN107" s="1"/>
      <c r="AO107" s="1"/>
      <c r="AP107" s="1"/>
      <c r="AQ107" s="1"/>
      <c r="AR107" s="1"/>
    </row>
    <row r="108" spans="1:44">
      <c r="B108" s="5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M108" s="1"/>
      <c r="AN108" s="1"/>
      <c r="AO108" s="1"/>
      <c r="AP108" s="1"/>
      <c r="AQ108" s="1"/>
      <c r="AR108" s="1"/>
    </row>
    <row r="109" spans="1:44">
      <c r="B109" s="5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M109" s="1"/>
      <c r="AN109" s="1"/>
      <c r="AO109" s="1"/>
      <c r="AP109" s="1"/>
      <c r="AQ109" s="1"/>
      <c r="AR109" s="1"/>
    </row>
    <row r="110" spans="1:44">
      <c r="B110" s="5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M110" s="1"/>
      <c r="AN110" s="1"/>
      <c r="AO110" s="1"/>
      <c r="AP110" s="1"/>
      <c r="AQ110" s="1"/>
      <c r="AR110" s="1"/>
    </row>
    <row r="111" spans="1:44">
      <c r="B111" s="5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M111" s="1"/>
      <c r="AN111" s="1"/>
      <c r="AO111" s="1"/>
      <c r="AP111" s="1"/>
      <c r="AQ111" s="1"/>
      <c r="AR111" s="1"/>
    </row>
    <row r="112" spans="1:44">
      <c r="B112" s="5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M112" s="1"/>
      <c r="AN112" s="1"/>
      <c r="AO112" s="1"/>
      <c r="AP112" s="1"/>
      <c r="AQ112" s="1"/>
      <c r="AR112" s="1"/>
    </row>
    <row r="113" spans="2:44">
      <c r="B113" s="5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M113" s="1"/>
      <c r="AN113" s="1"/>
      <c r="AO113" s="1"/>
      <c r="AP113" s="1"/>
      <c r="AQ113" s="1"/>
      <c r="AR113" s="1"/>
    </row>
    <row r="114" spans="2:44">
      <c r="B114" s="5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M114" s="1"/>
      <c r="AN114" s="1"/>
      <c r="AO114" s="1"/>
      <c r="AP114" s="1"/>
      <c r="AQ114" s="1"/>
      <c r="AR114" s="1"/>
    </row>
    <row r="115" spans="2:44">
      <c r="B115" s="5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M115" s="1"/>
      <c r="AN115" s="1"/>
      <c r="AO115" s="1"/>
      <c r="AP115" s="1"/>
      <c r="AQ115" s="1"/>
      <c r="AR115" s="1"/>
    </row>
    <row r="116" spans="2:44">
      <c r="B116" s="5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M116" s="1"/>
      <c r="AN116" s="1"/>
      <c r="AO116" s="1"/>
      <c r="AP116" s="1"/>
      <c r="AQ116" s="1"/>
      <c r="AR116" s="1"/>
    </row>
    <row r="117" spans="2:44">
      <c r="B117" s="5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M117" s="1"/>
      <c r="AN117" s="1"/>
      <c r="AO117" s="1"/>
      <c r="AP117" s="1"/>
      <c r="AQ117" s="1"/>
      <c r="AR117" s="1"/>
    </row>
    <row r="118" spans="2:44">
      <c r="B118" s="5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M118" s="1"/>
      <c r="AN118" s="1"/>
      <c r="AO118" s="1"/>
      <c r="AP118" s="1"/>
      <c r="AQ118" s="1"/>
      <c r="AR118" s="1"/>
    </row>
    <row r="119" spans="2:44">
      <c r="B119" s="5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M119" s="1"/>
      <c r="AN119" s="1"/>
      <c r="AO119" s="1"/>
      <c r="AP119" s="1"/>
      <c r="AQ119" s="1"/>
      <c r="AR119" s="1"/>
    </row>
    <row r="120" spans="2:44">
      <c r="B120" s="5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M120" s="1"/>
      <c r="AN120" s="1"/>
      <c r="AO120" s="1"/>
      <c r="AP120" s="1"/>
      <c r="AQ120" s="1"/>
      <c r="AR120" s="1"/>
    </row>
    <row r="121" spans="2:44">
      <c r="B121" s="5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M121" s="1"/>
      <c r="AN121" s="1"/>
      <c r="AO121" s="1"/>
      <c r="AP121" s="1"/>
      <c r="AQ121" s="1"/>
      <c r="AR121" s="1"/>
    </row>
    <row r="122" spans="2:44">
      <c r="B122" s="5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M122" s="1"/>
      <c r="AN122" s="1"/>
      <c r="AO122" s="1"/>
      <c r="AP122" s="1"/>
      <c r="AQ122" s="1"/>
      <c r="AR122" s="1"/>
    </row>
    <row r="123" spans="2:44">
      <c r="B123" s="5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M123" s="1"/>
      <c r="AN123" s="1"/>
      <c r="AO123" s="1"/>
      <c r="AP123" s="1"/>
      <c r="AQ123" s="1"/>
      <c r="AR123" s="1"/>
    </row>
    <row r="124" spans="2:44">
      <c r="B124" s="5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M124" s="1"/>
      <c r="AN124" s="1"/>
      <c r="AO124" s="1"/>
      <c r="AP124" s="1"/>
      <c r="AQ124" s="1"/>
      <c r="AR124" s="1"/>
    </row>
  </sheetData>
  <mergeCells count="194">
    <mergeCell ref="N58:P58"/>
    <mergeCell ref="N64:P64"/>
    <mergeCell ref="B65:D65"/>
    <mergeCell ref="N65:P65"/>
    <mergeCell ref="N66:P66"/>
    <mergeCell ref="N59:P59"/>
    <mergeCell ref="N60:P60"/>
    <mergeCell ref="N61:P61"/>
    <mergeCell ref="N62:P62"/>
    <mergeCell ref="N63:P63"/>
    <mergeCell ref="AC51:AD51"/>
    <mergeCell ref="AH51:AI51"/>
    <mergeCell ref="AM51:AN51"/>
    <mergeCell ref="AC46:AD46"/>
    <mergeCell ref="AH46:AI46"/>
    <mergeCell ref="AM46:AN46"/>
    <mergeCell ref="E52:AQ53"/>
    <mergeCell ref="B54:D54"/>
    <mergeCell ref="AT54:AV54"/>
    <mergeCell ref="AC37:AD37"/>
    <mergeCell ref="AH37:AI37"/>
    <mergeCell ref="AM37:AN37"/>
    <mergeCell ref="AC39:AD39"/>
    <mergeCell ref="AH39:AI39"/>
    <mergeCell ref="AM39:AN39"/>
    <mergeCell ref="AC50:AD50"/>
    <mergeCell ref="AH50:AI50"/>
    <mergeCell ref="AM50:AN50"/>
    <mergeCell ref="AC26:AD26"/>
    <mergeCell ref="AH26:AI26"/>
    <mergeCell ref="AM26:AN26"/>
    <mergeCell ref="AC35:AD35"/>
    <mergeCell ref="AH35:AI35"/>
    <mergeCell ref="AM35:AN35"/>
    <mergeCell ref="AC36:AD36"/>
    <mergeCell ref="AH36:AI36"/>
    <mergeCell ref="AM36:AN36"/>
    <mergeCell ref="AC34:AD34"/>
    <mergeCell ref="AH34:AI34"/>
    <mergeCell ref="AM34:AN34"/>
    <mergeCell ref="E15:P15"/>
    <mergeCell ref="AC15:AQ15"/>
    <mergeCell ref="AC14:AD14"/>
    <mergeCell ref="AH14:AI14"/>
    <mergeCell ref="AM14:AN14"/>
    <mergeCell ref="AC9:AD9"/>
    <mergeCell ref="AH9:AI9"/>
    <mergeCell ref="AM9:AN9"/>
    <mergeCell ref="AC10:AD10"/>
    <mergeCell ref="AH10:AI10"/>
    <mergeCell ref="AM10:AN10"/>
    <mergeCell ref="BA3:BA4"/>
    <mergeCell ref="E7:H7"/>
    <mergeCell ref="I7:L7"/>
    <mergeCell ref="M7:P7"/>
    <mergeCell ref="Q7:T7"/>
    <mergeCell ref="U7:X7"/>
    <mergeCell ref="Y7:AB7"/>
    <mergeCell ref="AC7:AG7"/>
    <mergeCell ref="AH7:AL7"/>
    <mergeCell ref="AM7:AQ7"/>
    <mergeCell ref="N6:P6"/>
    <mergeCell ref="R6:T6"/>
    <mergeCell ref="V6:X6"/>
    <mergeCell ref="Z6:AB6"/>
    <mergeCell ref="AE6:AG6"/>
    <mergeCell ref="AJ6:AL6"/>
    <mergeCell ref="Y4:Y6"/>
    <mergeCell ref="AC4:AC6"/>
    <mergeCell ref="AD4:AD6"/>
    <mergeCell ref="AH4:AH6"/>
    <mergeCell ref="AI4:AI6"/>
    <mergeCell ref="AW3:AW4"/>
    <mergeCell ref="AX3:AX4"/>
    <mergeCell ref="AY3:AY4"/>
    <mergeCell ref="AZ3:AZ4"/>
    <mergeCell ref="AV3:AV4"/>
    <mergeCell ref="D1:AN1"/>
    <mergeCell ref="AO1:AQ1"/>
    <mergeCell ref="G2:H2"/>
    <mergeCell ref="K2:L2"/>
    <mergeCell ref="O2:P2"/>
    <mergeCell ref="S2:T2"/>
    <mergeCell ref="W2:X2"/>
    <mergeCell ref="AA2:AB2"/>
    <mergeCell ref="AC2:AD2"/>
    <mergeCell ref="AE2:AF2"/>
    <mergeCell ref="AH2:AI2"/>
    <mergeCell ref="AJ2:AK2"/>
    <mergeCell ref="AM2:AN2"/>
    <mergeCell ref="AO2:AP2"/>
    <mergeCell ref="B3:C3"/>
    <mergeCell ref="G3:H3"/>
    <mergeCell ref="K3:L3"/>
    <mergeCell ref="O3:P3"/>
    <mergeCell ref="S3:T3"/>
    <mergeCell ref="W3:X3"/>
    <mergeCell ref="AS3:AS4"/>
    <mergeCell ref="AT3:AT4"/>
    <mergeCell ref="AU3:AU4"/>
    <mergeCell ref="A4:D4"/>
    <mergeCell ref="E4:E6"/>
    <mergeCell ref="I4:I6"/>
    <mergeCell ref="M4:M6"/>
    <mergeCell ref="Q4:Q6"/>
    <mergeCell ref="U4:U6"/>
    <mergeCell ref="AO3:AP3"/>
    <mergeCell ref="AA3:AB3"/>
    <mergeCell ref="AC3:AD3"/>
    <mergeCell ref="AE3:AF3"/>
    <mergeCell ref="AH3:AI3"/>
    <mergeCell ref="AJ3:AK3"/>
    <mergeCell ref="AM3:AN3"/>
    <mergeCell ref="F6:H6"/>
    <mergeCell ref="J6:L6"/>
    <mergeCell ref="AO6:AQ6"/>
    <mergeCell ref="AC8:AD8"/>
    <mergeCell ref="AH8:AI8"/>
    <mergeCell ref="AM8:AN8"/>
    <mergeCell ref="AN4:AN6"/>
    <mergeCell ref="AM4:AM6"/>
    <mergeCell ref="AC13:AD13"/>
    <mergeCell ref="AH13:AI13"/>
    <mergeCell ref="AM13:AN13"/>
    <mergeCell ref="AC11:AD11"/>
    <mergeCell ref="AH11:AI11"/>
    <mergeCell ref="AM11:AN11"/>
    <mergeCell ref="AC12:AD12"/>
    <mergeCell ref="AH12:AI12"/>
    <mergeCell ref="AM12:AN12"/>
    <mergeCell ref="AC16:AD16"/>
    <mergeCell ref="AC17:AD17"/>
    <mergeCell ref="AH17:AI17"/>
    <mergeCell ref="AM17:AN17"/>
    <mergeCell ref="AC20:AD20"/>
    <mergeCell ref="AH20:AI20"/>
    <mergeCell ref="AM20:AN20"/>
    <mergeCell ref="AC21:AD21"/>
    <mergeCell ref="AH21:AI21"/>
    <mergeCell ref="AM21:AN21"/>
    <mergeCell ref="AC18:AD18"/>
    <mergeCell ref="AH18:AI18"/>
    <mergeCell ref="AM18:AN18"/>
    <mergeCell ref="AC19:AD19"/>
    <mergeCell ref="AH19:AI19"/>
    <mergeCell ref="AM19:AN19"/>
    <mergeCell ref="AC24:AD24"/>
    <mergeCell ref="AC27:AD27"/>
    <mergeCell ref="AH27:AI27"/>
    <mergeCell ref="AM27:AN27"/>
    <mergeCell ref="AC22:AD22"/>
    <mergeCell ref="AH22:AI22"/>
    <mergeCell ref="AM22:AN22"/>
    <mergeCell ref="AC25:AD25"/>
    <mergeCell ref="AC32:AD32"/>
    <mergeCell ref="AC28:AD28"/>
    <mergeCell ref="AH28:AI28"/>
    <mergeCell ref="AM28:AN28"/>
    <mergeCell ref="AC29:AD29"/>
    <mergeCell ref="AH29:AI29"/>
    <mergeCell ref="AM29:AN29"/>
    <mergeCell ref="AC31:AD31"/>
    <mergeCell ref="AH31:AI31"/>
    <mergeCell ref="AM31:AN31"/>
    <mergeCell ref="AC23:AD23"/>
    <mergeCell ref="AH23:AI23"/>
    <mergeCell ref="AM23:AN23"/>
    <mergeCell ref="AC30:AD30"/>
    <mergeCell ref="AH30:AI30"/>
    <mergeCell ref="AM30:AN30"/>
    <mergeCell ref="AC45:AD45"/>
    <mergeCell ref="AM45:AN45"/>
    <mergeCell ref="AC42:AD42"/>
    <mergeCell ref="AM42:AN42"/>
    <mergeCell ref="AC43:AD43"/>
    <mergeCell ref="AM43:AN43"/>
    <mergeCell ref="AC44:AD44"/>
    <mergeCell ref="AM44:AN44"/>
    <mergeCell ref="AC38:AD38"/>
    <mergeCell ref="AH38:AI38"/>
    <mergeCell ref="AM38:AN38"/>
    <mergeCell ref="AH42:AI42"/>
    <mergeCell ref="AH43:AI45"/>
    <mergeCell ref="AC40:AD40"/>
    <mergeCell ref="Z46:AA46"/>
    <mergeCell ref="AC49:AD49"/>
    <mergeCell ref="AH49:AI49"/>
    <mergeCell ref="AM49:AN49"/>
    <mergeCell ref="AC47:AD47"/>
    <mergeCell ref="AH47:AI47"/>
    <mergeCell ref="AM47:AN47"/>
    <mergeCell ref="AC48:AD48"/>
    <mergeCell ref="AH48:AI48"/>
    <mergeCell ref="AM48:AN48"/>
  </mergeCells>
  <conditionalFormatting sqref="AC36">
    <cfRule type="containsText" dxfId="951" priority="179" operator="containsText" text="stage">
      <formula>NOT(ISERROR(SEARCH("stage",AC36)))</formula>
    </cfRule>
    <cfRule type="containsText" dxfId="950" priority="180" operator="containsText" text="stage">
      <formula>NOT(ISERROR(SEARCH("stage",AC36)))</formula>
    </cfRule>
  </conditionalFormatting>
  <conditionalFormatting sqref="AC36">
    <cfRule type="containsText" dxfId="949" priority="178" operator="containsText" text="MFR">
      <formula>NOT(ISERROR(SEARCH("MFR",AC36)))</formula>
    </cfRule>
  </conditionalFormatting>
  <conditionalFormatting sqref="E15">
    <cfRule type="containsText" dxfId="948" priority="176" operator="containsText" text="stage">
      <formula>NOT(ISERROR(SEARCH("stage",E15)))</formula>
    </cfRule>
    <cfRule type="containsText" dxfId="947" priority="177" operator="containsText" text="stage">
      <formula>NOT(ISERROR(SEARCH("stage",E15)))</formula>
    </cfRule>
  </conditionalFormatting>
  <conditionalFormatting sqref="E15">
    <cfRule type="containsText" dxfId="946" priority="175" operator="containsText" text="MFR">
      <formula>NOT(ISERROR(SEARCH("MFR",E15)))</formula>
    </cfRule>
  </conditionalFormatting>
  <conditionalFormatting sqref="Y2:Z2">
    <cfRule type="containsText" dxfId="945" priority="170" operator="containsText" text="stage">
      <formula>NOT(ISERROR(SEARCH("stage",Y2)))</formula>
    </cfRule>
    <cfRule type="containsText" dxfId="944" priority="171" operator="containsText" text="stage">
      <formula>NOT(ISERROR(SEARCH("stage",Y2)))</formula>
    </cfRule>
  </conditionalFormatting>
  <conditionalFormatting sqref="Y2:Z2">
    <cfRule type="containsText" dxfId="943" priority="169" operator="containsText" text="MFR">
      <formula>NOT(ISERROR(SEARCH("MFR",Y2)))</formula>
    </cfRule>
  </conditionalFormatting>
  <conditionalFormatting sqref="Y1:AB1 Y4:AB4 Z5:AB5 Z6 Y8:AB13 Y24:AB30 Y43:AB45 Y46 AB46 Y17:AB22 Y34:AB38 Y47:AB50 Y54:AB1048576 Z51:AB51">
    <cfRule type="containsText" dxfId="942" priority="173" operator="containsText" text="stage">
      <formula>NOT(ISERROR(SEARCH("stage",Y1)))</formula>
    </cfRule>
    <cfRule type="containsText" dxfId="941" priority="174" operator="containsText" text="stage">
      <formula>NOT(ISERROR(SEARCH("stage",Y1)))</formula>
    </cfRule>
  </conditionalFormatting>
  <conditionalFormatting sqref="Y1:AB1 Y4:AB4 Z5:AB5 Z6 Y8:AB13 Y24:AB30 Y43:AB45 Y46 AB46 Y17:AB22 Y34:AB38 Y47:AB50 Y54:AB1048576 Z51:AB51">
    <cfRule type="containsText" dxfId="940" priority="172" operator="containsText" text="MFR">
      <formula>NOT(ISERROR(SEARCH("MFR",Y1)))</formula>
    </cfRule>
  </conditionalFormatting>
  <conditionalFormatting sqref="AA2">
    <cfRule type="containsText" dxfId="939" priority="164" operator="containsText" text="stage">
      <formula>NOT(ISERROR(SEARCH("stage",AA2)))</formula>
    </cfRule>
    <cfRule type="containsText" dxfId="938" priority="165" operator="containsText" text="stage">
      <formula>NOT(ISERROR(SEARCH("stage",AA2)))</formula>
    </cfRule>
  </conditionalFormatting>
  <conditionalFormatting sqref="AA2">
    <cfRule type="containsText" dxfId="937" priority="163" operator="containsText" text="MFR">
      <formula>NOT(ISERROR(SEARCH("MFR",AA2)))</formula>
    </cfRule>
  </conditionalFormatting>
  <conditionalFormatting sqref="Y3:AA3">
    <cfRule type="containsText" dxfId="936" priority="167" operator="containsText" text="stage">
      <formula>NOT(ISERROR(SEARCH("stage",Y3)))</formula>
    </cfRule>
    <cfRule type="containsText" dxfId="935" priority="168" operator="containsText" text="stage">
      <formula>NOT(ISERROR(SEARCH("stage",Y3)))</formula>
    </cfRule>
  </conditionalFormatting>
  <conditionalFormatting sqref="Y3:AA3">
    <cfRule type="containsText" dxfId="934" priority="166" operator="containsText" text="MFR">
      <formula>NOT(ISERROR(SEARCH("MFR",Y3)))</formula>
    </cfRule>
  </conditionalFormatting>
  <conditionalFormatting sqref="F56:G57">
    <cfRule type="containsText" dxfId="933" priority="107" operator="containsText" text="stage">
      <formula>NOT(ISERROR(SEARCH("stage",F56)))</formula>
    </cfRule>
    <cfRule type="containsText" dxfId="932" priority="108" operator="containsText" text="stage">
      <formula>NOT(ISERROR(SEARCH("stage",F56)))</formula>
    </cfRule>
  </conditionalFormatting>
  <conditionalFormatting sqref="F56:G57">
    <cfRule type="containsText" dxfId="931" priority="106" operator="containsText" text="MFR">
      <formula>NOT(ISERROR(SEARCH("MFR",F56)))</formula>
    </cfRule>
  </conditionalFormatting>
  <conditionalFormatting sqref="AM34:AN34">
    <cfRule type="containsText" dxfId="930" priority="110" operator="containsText" text="stage">
      <formula>NOT(ISERROR(SEARCH("stage",AM34)))</formula>
    </cfRule>
    <cfRule type="containsText" dxfId="929" priority="111" operator="containsText" text="stage">
      <formula>NOT(ISERROR(SEARCH("stage",AM34)))</formula>
    </cfRule>
  </conditionalFormatting>
  <conditionalFormatting sqref="AM34:AN34">
    <cfRule type="containsText" dxfId="928" priority="109" operator="containsText" text="MFR">
      <formula>NOT(ISERROR(SEARCH("MFR",AM34)))</formula>
    </cfRule>
  </conditionalFormatting>
  <conditionalFormatting sqref="AC31:AL31 AO31:AQ31 E31:X31">
    <cfRule type="containsText" dxfId="927" priority="104" operator="containsText" text="stage">
      <formula>NOT(ISERROR(SEARCH("stage",E31)))</formula>
    </cfRule>
    <cfRule type="containsText" dxfId="926" priority="105" operator="containsText" text="stage">
      <formula>NOT(ISERROR(SEARCH("stage",E31)))</formula>
    </cfRule>
  </conditionalFormatting>
  <conditionalFormatting sqref="AC31:AL31 AO31:AQ31 E31:X31">
    <cfRule type="containsText" dxfId="925" priority="103" operator="containsText" text="MFR">
      <formula>NOT(ISERROR(SEARCH("MFR",E31)))</formula>
    </cfRule>
  </conditionalFormatting>
  <conditionalFormatting sqref="AM31:AN31">
    <cfRule type="containsText" dxfId="924" priority="101" operator="containsText" text="stage">
      <formula>NOT(ISERROR(SEARCH("stage",AM31)))</formula>
    </cfRule>
    <cfRule type="containsText" dxfId="923" priority="102" operator="containsText" text="stage">
      <formula>NOT(ISERROR(SEARCH("stage",AM31)))</formula>
    </cfRule>
  </conditionalFormatting>
  <conditionalFormatting sqref="AM31:AN31">
    <cfRule type="containsText" dxfId="922" priority="100" operator="containsText" text="MFR">
      <formula>NOT(ISERROR(SEARCH("MFR",AM31)))</formula>
    </cfRule>
  </conditionalFormatting>
  <conditionalFormatting sqref="Y31:AB31">
    <cfRule type="containsText" dxfId="921" priority="98" operator="containsText" text="stage">
      <formula>NOT(ISERROR(SEARCH("stage",Y31)))</formula>
    </cfRule>
    <cfRule type="containsText" dxfId="920" priority="99" operator="containsText" text="stage">
      <formula>NOT(ISERROR(SEARCH("stage",Y31)))</formula>
    </cfRule>
  </conditionalFormatting>
  <conditionalFormatting sqref="Y31:AB31">
    <cfRule type="containsText" dxfId="919" priority="97" operator="containsText" text="MFR">
      <formula>NOT(ISERROR(SEARCH("MFR",Y31)))</formula>
    </cfRule>
  </conditionalFormatting>
  <conditionalFormatting sqref="AC39:AG39 AJ39:AQ39 E39:Q39">
    <cfRule type="containsText" dxfId="918" priority="95" operator="containsText" text="stage">
      <formula>NOT(ISERROR(SEARCH("stage",E39)))</formula>
    </cfRule>
    <cfRule type="containsText" dxfId="917" priority="96" operator="containsText" text="stage">
      <formula>NOT(ISERROR(SEARCH("stage",E39)))</formula>
    </cfRule>
  </conditionalFormatting>
  <conditionalFormatting sqref="AC39:AG39 AJ39:AQ39 E39:Q39">
    <cfRule type="containsText" dxfId="916" priority="94" operator="containsText" text="MFR">
      <formula>NOT(ISERROR(SEARCH("MFR",E39)))</formula>
    </cfRule>
  </conditionalFormatting>
  <conditionalFormatting sqref="U39">
    <cfRule type="containsText" dxfId="915" priority="92" operator="containsText" text="stage">
      <formula>NOT(ISERROR(SEARCH("stage",U39)))</formula>
    </cfRule>
    <cfRule type="containsText" dxfId="914" priority="93" operator="containsText" text="stage">
      <formula>NOT(ISERROR(SEARCH("stage",U39)))</formula>
    </cfRule>
  </conditionalFormatting>
  <conditionalFormatting sqref="U39">
    <cfRule type="containsText" dxfId="913" priority="91" operator="containsText" text="MFR">
      <formula>NOT(ISERROR(SEARCH("MFR",U39)))</formula>
    </cfRule>
  </conditionalFormatting>
  <conditionalFormatting sqref="Y39">
    <cfRule type="containsText" dxfId="912" priority="89" operator="containsText" text="stage">
      <formula>NOT(ISERROR(SEARCH("stage",Y39)))</formula>
    </cfRule>
    <cfRule type="containsText" dxfId="911" priority="90" operator="containsText" text="stage">
      <formula>NOT(ISERROR(SEARCH("stage",Y39)))</formula>
    </cfRule>
  </conditionalFormatting>
  <conditionalFormatting sqref="Y39">
    <cfRule type="containsText" dxfId="910" priority="88" operator="containsText" text="MFR">
      <formula>NOT(ISERROR(SEARCH("MFR",Y39)))</formula>
    </cfRule>
  </conditionalFormatting>
  <conditionalFormatting sqref="AH39">
    <cfRule type="containsText" dxfId="909" priority="86" operator="containsText" text="stage">
      <formula>NOT(ISERROR(SEARCH("stage",AH39)))</formula>
    </cfRule>
    <cfRule type="containsText" dxfId="908" priority="87" operator="containsText" text="stage">
      <formula>NOT(ISERROR(SEARCH("stage",AH39)))</formula>
    </cfRule>
  </conditionalFormatting>
  <conditionalFormatting sqref="AH39">
    <cfRule type="containsText" dxfId="907" priority="85" operator="containsText" text="MFR">
      <formula>NOT(ISERROR(SEARCH("MFR",AH39)))</formula>
    </cfRule>
  </conditionalFormatting>
  <conditionalFormatting sqref="AC15">
    <cfRule type="containsText" dxfId="906" priority="2" operator="containsText" text="stage">
      <formula>NOT(ISERROR(SEARCH("stage",AC15)))</formula>
    </cfRule>
    <cfRule type="containsText" dxfId="905" priority="3" operator="containsText" text="stage">
      <formula>NOT(ISERROR(SEARCH("stage",AC15)))</formula>
    </cfRule>
  </conditionalFormatting>
  <conditionalFormatting sqref="AC15">
    <cfRule type="containsText" dxfId="904" priority="1" operator="containsText" text="MFR">
      <formula>NOT(ISERROR(SEARCH("MFR",AC15)))</formula>
    </cfRule>
  </conditionalFormatting>
  <conditionalFormatting sqref="BF28:XFD28 A57:A61 B57:B58 AY9:XFD27 AS55:XFD1048576 AW54:XFD54 I3:J3 A2:F2 A67:X1048576 A1:X1 A4:X4 J6 A6:D7 F6 N6 M3:O3 A5:P5 R5:T5 R6 AC3:AE3 V5:X5 V6 AC35:AD35 AC19:AD20 A3:B3 D3:F3 AG3 AE5:AG5 AE6 AM3:AN3 AY5:XFD7 BB4:XFD4 AM23:AN23 AS1:XFD1 AY2:XFD2 AS3:XFD3 AC37:AD38 AC22:AD23 AH18:AI22 AH35:AI38 AE18:AG23 AJ18:AL23 E58:E59 F59:H61 B60:E60 I58:L61 K57:L57 A56:E56 A62:L66 N56:O57 Q56:X66 N58:N66 AC24:AC25 A8:X11 A17:M17 Q17:X17 A18:E30 A13:X13 R12:X12 AM37:AN38 AC8:AQ14 AC4:AG4 AC1:AN1 A14:Q14 AE34:AG38 A31:D32 AJ34:AL38 E33 Q18:Q30 Q32 AC26:AQ30 AC43:AG43 AJ43:AQ43 AE44:AG45 AJ44:AN45 AR2:AW2 AR3:AR4 R18:X22 AC17:AQ17 AM18:AN20 A12:M12 H56:L56 F18:P23 F26:P30 R24:X30 Q40 AE46:AN50 AV8:XFD8 A15:D16 A39:D41 AY29:XFD53 A54:X55 A43:X50 AC54:AR1048576 A34:X38 AO44:AQ51 AC51 AE51:AH51 AJ51:AM51 A51:Y51 A52:D53 AC44:AD49 E41 AV9:AX53 AS5:AT54 Q15">
    <cfRule type="containsText" dxfId="903" priority="263" operator="containsText" text="stage">
      <formula>NOT(ISERROR(SEARCH("stage",A1)))</formula>
    </cfRule>
    <cfRule type="containsText" dxfId="902" priority="264" operator="containsText" text="stage">
      <formula>NOT(ISERROR(SEARCH("stage",A1)))</formula>
    </cfRule>
  </conditionalFormatting>
  <conditionalFormatting sqref="BF28:XFD28 A57:A61 B57:B58 AY9:XFD27 AS55:XFD1048576 AW54:XFD54 I3:J3 A2:F2 A67:X1048576 A1:X1 A4:X4 J6 A6:D7 F6 N6 M3:O3 A5:P5 R5:T5 R6 AC3:AE3 V5:X5 V6 AC35:AD35 AC19:AD20 A3:B3 D3:F3 AG3 AE5:AG5 AE6 AM3:AN3 AY5:XFD7 BB4:XFD4 AM23:AN23 AS1:XFD1 AY2:XFD2 AS3:XFD3 AC37:AD38 AC22:AD23 AH18:AI22 AH35:AI38 AE18:AG23 AJ18:AL23 E58:E59 F59:H61 B60:E60 I58:L61 K57:L57 A56:E56 A62:L66 N56:O57 Q56:X66 N58:N66 AC24:AC25 A8:X11 A17:M17 Q17:X17 A18:E30 A13:X13 R12:X12 AM37:AN38 AC8:AQ14 AC4:AG4 AC1:AN1 A14:Q14 AE34:AG38 A31:D32 AJ34:AL38 E33 Q18:Q30 Q32 AC26:AQ30 AC43:AG43 AJ43:AQ43 AE44:AG45 AJ44:AN45 AR2:AW2 AR3:AR4 R18:X22 AC17:AQ17 AM18:AN20 A12:M12 H56:L56 F18:P23 F26:P30 R24:X30 Q40 AE46:AN50 AV8:XFD8 A15:D16 A39:D41 AY29:XFD53 A54:X55 A43:X50 AC54:AR1048576 A34:X38 AO44:AQ51 AC51 AE51:AH51 AJ51:AM51 A51:Y51 A52:D53 AC44:AD49 E41 AV9:AX53 AS5:AT54 Q15">
    <cfRule type="containsText" dxfId="901" priority="262" operator="containsText" text="MFR">
      <formula>NOT(ISERROR(SEARCH("MFR",A1)))</formula>
    </cfRule>
  </conditionalFormatting>
  <conditionalFormatting sqref="AO1 AO3 AQ3 AO6 AO18:AQ23 AO34:AQ38 AO4:AQ5 AR5">
    <cfRule type="containsText" dxfId="900" priority="260" operator="containsText" text="stage">
      <formula>NOT(ISERROR(SEARCH("stage",AO1)))</formula>
    </cfRule>
    <cfRule type="containsText" dxfId="899" priority="261" operator="containsText" text="stage">
      <formula>NOT(ISERROR(SEARCH("stage",AO1)))</formula>
    </cfRule>
  </conditionalFormatting>
  <conditionalFormatting sqref="AO1 AO3 AQ3 AO6 AO18:AQ23 AO34:AQ38 AO4:AQ5 AR5">
    <cfRule type="containsText" dxfId="898" priority="259" operator="containsText" text="MFR">
      <formula>NOT(ISERROR(SEARCH("MFR",AO1)))</formula>
    </cfRule>
  </conditionalFormatting>
  <conditionalFormatting sqref="I2:J2">
    <cfRule type="containsText" dxfId="897" priority="254" operator="containsText" text="stage">
      <formula>NOT(ISERROR(SEARCH("stage",I2)))</formula>
    </cfRule>
    <cfRule type="containsText" dxfId="896" priority="255" operator="containsText" text="stage">
      <formula>NOT(ISERROR(SEARCH("stage",I2)))</formula>
    </cfRule>
  </conditionalFormatting>
  <conditionalFormatting sqref="I2:J2">
    <cfRule type="containsText" dxfId="895" priority="253" operator="containsText" text="MFR">
      <formula>NOT(ISERROR(SEARCH("MFR",I2)))</formula>
    </cfRule>
  </conditionalFormatting>
  <conditionalFormatting sqref="G2">
    <cfRule type="containsText" dxfId="894" priority="257" operator="containsText" text="stage">
      <formula>NOT(ISERROR(SEARCH("stage",G2)))</formula>
    </cfRule>
    <cfRule type="containsText" dxfId="893" priority="258" operator="containsText" text="stage">
      <formula>NOT(ISERROR(SEARCH("stage",G2)))</formula>
    </cfRule>
  </conditionalFormatting>
  <conditionalFormatting sqref="G2">
    <cfRule type="containsText" dxfId="892" priority="256" operator="containsText" text="MFR">
      <formula>NOT(ISERROR(SEARCH("MFR",G2)))</formula>
    </cfRule>
  </conditionalFormatting>
  <conditionalFormatting sqref="K2">
    <cfRule type="containsText" dxfId="891" priority="251" operator="containsText" text="stage">
      <formula>NOT(ISERROR(SEARCH("stage",K2)))</formula>
    </cfRule>
    <cfRule type="containsText" dxfId="890" priority="252" operator="containsText" text="stage">
      <formula>NOT(ISERROR(SEARCH("stage",K2)))</formula>
    </cfRule>
  </conditionalFormatting>
  <conditionalFormatting sqref="K2">
    <cfRule type="containsText" dxfId="889" priority="250" operator="containsText" text="MFR">
      <formula>NOT(ISERROR(SEARCH("MFR",K2)))</formula>
    </cfRule>
  </conditionalFormatting>
  <conditionalFormatting sqref="O2">
    <cfRule type="containsText" dxfId="888" priority="245" operator="containsText" text="stage">
      <formula>NOT(ISERROR(SEARCH("stage",O2)))</formula>
    </cfRule>
    <cfRule type="containsText" dxfId="887" priority="246" operator="containsText" text="stage">
      <formula>NOT(ISERROR(SEARCH("stage",O2)))</formula>
    </cfRule>
  </conditionalFormatting>
  <conditionalFormatting sqref="O2">
    <cfRule type="containsText" dxfId="886" priority="244" operator="containsText" text="MFR">
      <formula>NOT(ISERROR(SEARCH("MFR",O2)))</formula>
    </cfRule>
  </conditionalFormatting>
  <conditionalFormatting sqref="M2:N2">
    <cfRule type="containsText" dxfId="885" priority="248" operator="containsText" text="stage">
      <formula>NOT(ISERROR(SEARCH("stage",M2)))</formula>
    </cfRule>
    <cfRule type="containsText" dxfId="884" priority="249" operator="containsText" text="stage">
      <formula>NOT(ISERROR(SEARCH("stage",M2)))</formula>
    </cfRule>
  </conditionalFormatting>
  <conditionalFormatting sqref="M2:N2">
    <cfRule type="containsText" dxfId="883" priority="247" operator="containsText" text="MFR">
      <formula>NOT(ISERROR(SEARCH("MFR",M2)))</formula>
    </cfRule>
  </conditionalFormatting>
  <conditionalFormatting sqref="G3:H3">
    <cfRule type="cellIs" dxfId="882" priority="242" operator="lessThan">
      <formula>0</formula>
    </cfRule>
    <cfRule type="cellIs" dxfId="881" priority="243" operator="greaterThan">
      <formula>0</formula>
    </cfRule>
  </conditionalFormatting>
  <conditionalFormatting sqref="Q2:S3">
    <cfRule type="containsText" dxfId="880" priority="240" operator="containsText" text="stage">
      <formula>NOT(ISERROR(SEARCH("stage",Q2)))</formula>
    </cfRule>
    <cfRule type="containsText" dxfId="879" priority="241" operator="containsText" text="stage">
      <formula>NOT(ISERROR(SEARCH("stage",Q2)))</formula>
    </cfRule>
  </conditionalFormatting>
  <conditionalFormatting sqref="Q2:S3">
    <cfRule type="containsText" dxfId="878" priority="239" operator="containsText" text="MFR">
      <formula>NOT(ISERROR(SEARCH("MFR",Q2)))</formula>
    </cfRule>
  </conditionalFormatting>
  <conditionalFormatting sqref="U2:V2">
    <cfRule type="containsText" dxfId="877" priority="237" operator="containsText" text="stage">
      <formula>NOT(ISERROR(SEARCH("stage",U2)))</formula>
    </cfRule>
    <cfRule type="containsText" dxfId="876" priority="238" operator="containsText" text="stage">
      <formula>NOT(ISERROR(SEARCH("stage",U2)))</formula>
    </cfRule>
  </conditionalFormatting>
  <conditionalFormatting sqref="U2:V2">
    <cfRule type="containsText" dxfId="875" priority="236" operator="containsText" text="MFR">
      <formula>NOT(ISERROR(SEARCH("MFR",U2)))</formula>
    </cfRule>
  </conditionalFormatting>
  <conditionalFormatting sqref="U3:W3">
    <cfRule type="containsText" dxfId="874" priority="234" operator="containsText" text="stage">
      <formula>NOT(ISERROR(SEARCH("stage",U3)))</formula>
    </cfRule>
    <cfRule type="containsText" dxfId="873" priority="235" operator="containsText" text="stage">
      <formula>NOT(ISERROR(SEARCH("stage",U3)))</formula>
    </cfRule>
  </conditionalFormatting>
  <conditionalFormatting sqref="U3:W3">
    <cfRule type="containsText" dxfId="872" priority="233" operator="containsText" text="MFR">
      <formula>NOT(ISERROR(SEARCH("MFR",U3)))</formula>
    </cfRule>
  </conditionalFormatting>
  <conditionalFormatting sqref="AM4:AN4">
    <cfRule type="containsText" dxfId="871" priority="200" operator="containsText" text="MFR">
      <formula>NOT(ISERROR(SEARCH("MFR",AM4)))</formula>
    </cfRule>
  </conditionalFormatting>
  <conditionalFormatting sqref="AC2 AE2">
    <cfRule type="containsText" dxfId="870" priority="231" operator="containsText" text="stage">
      <formula>NOT(ISERROR(SEARCH("stage",AC2)))</formula>
    </cfRule>
    <cfRule type="containsText" dxfId="869" priority="232" operator="containsText" text="stage">
      <formula>NOT(ISERROR(SEARCH("stage",AC2)))</formula>
    </cfRule>
  </conditionalFormatting>
  <conditionalFormatting sqref="AC2 AE2">
    <cfRule type="containsText" dxfId="868" priority="230" operator="containsText" text="MFR">
      <formula>NOT(ISERROR(SEARCH("MFR",AC2)))</formula>
    </cfRule>
  </conditionalFormatting>
  <conditionalFormatting sqref="AG2">
    <cfRule type="containsText" dxfId="867" priority="228" operator="containsText" text="stage">
      <formula>NOT(ISERROR(SEARCH("stage",AG2)))</formula>
    </cfRule>
    <cfRule type="containsText" dxfId="866" priority="229" operator="containsText" text="stage">
      <formula>NOT(ISERROR(SEARCH("stage",AG2)))</formula>
    </cfRule>
  </conditionalFormatting>
  <conditionalFormatting sqref="AG2">
    <cfRule type="containsText" dxfId="865" priority="227" operator="containsText" text="MFR">
      <formula>NOT(ISERROR(SEARCH("MFR",AG2)))</formula>
    </cfRule>
  </conditionalFormatting>
  <conditionalFormatting sqref="AH2 AJ2">
    <cfRule type="containsText" dxfId="864" priority="225" operator="containsText" text="stage">
      <formula>NOT(ISERROR(SEARCH("stage",AH2)))</formula>
    </cfRule>
    <cfRule type="containsText" dxfId="863" priority="226" operator="containsText" text="stage">
      <formula>NOT(ISERROR(SEARCH("stage",AH2)))</formula>
    </cfRule>
  </conditionalFormatting>
  <conditionalFormatting sqref="AH2 AJ2">
    <cfRule type="containsText" dxfId="862" priority="224" operator="containsText" text="MFR">
      <formula>NOT(ISERROR(SEARCH("MFR",AH2)))</formula>
    </cfRule>
  </conditionalFormatting>
  <conditionalFormatting sqref="AL2">
    <cfRule type="containsText" dxfId="861" priority="222" operator="containsText" text="stage">
      <formula>NOT(ISERROR(SEARCH("stage",AL2)))</formula>
    </cfRule>
    <cfRule type="containsText" dxfId="860" priority="223" operator="containsText" text="stage">
      <formula>NOT(ISERROR(SEARCH("stage",AL2)))</formula>
    </cfRule>
  </conditionalFormatting>
  <conditionalFormatting sqref="AL2">
    <cfRule type="containsText" dxfId="859" priority="221" operator="containsText" text="MFR">
      <formula>NOT(ISERROR(SEARCH("MFR",AL2)))</formula>
    </cfRule>
  </conditionalFormatting>
  <conditionalFormatting sqref="AH3:AJ3 AL3">
    <cfRule type="containsText" dxfId="858" priority="219" operator="containsText" text="stage">
      <formula>NOT(ISERROR(SEARCH("stage",AH3)))</formula>
    </cfRule>
    <cfRule type="containsText" dxfId="857" priority="220" operator="containsText" text="stage">
      <formula>NOT(ISERROR(SEARCH("stage",AH3)))</formula>
    </cfRule>
  </conditionalFormatting>
  <conditionalFormatting sqref="AH3:AJ3 AL3">
    <cfRule type="containsText" dxfId="856" priority="218" operator="containsText" text="MFR">
      <formula>NOT(ISERROR(SEARCH("MFR",AH3)))</formula>
    </cfRule>
  </conditionalFormatting>
  <conditionalFormatting sqref="W2">
    <cfRule type="containsText" dxfId="855" priority="210" operator="containsText" text="stage">
      <formula>NOT(ISERROR(SEARCH("stage",W2)))</formula>
    </cfRule>
    <cfRule type="containsText" dxfId="854" priority="211" operator="containsText" text="stage">
      <formula>NOT(ISERROR(SEARCH("stage",W2)))</formula>
    </cfRule>
  </conditionalFormatting>
  <conditionalFormatting sqref="W2">
    <cfRule type="containsText" dxfId="853" priority="209" operator="containsText" text="MFR">
      <formula>NOT(ISERROR(SEARCH("MFR",W2)))</formula>
    </cfRule>
  </conditionalFormatting>
  <conditionalFormatting sqref="AH4:AI4">
    <cfRule type="containsText" dxfId="852" priority="216" operator="containsText" text="stage">
      <formula>NOT(ISERROR(SEARCH("stage",AH4)))</formula>
    </cfRule>
    <cfRule type="containsText" dxfId="851" priority="217" operator="containsText" text="stage">
      <formula>NOT(ISERROR(SEARCH("stage",AH4)))</formula>
    </cfRule>
  </conditionalFormatting>
  <conditionalFormatting sqref="AH4:AI4">
    <cfRule type="containsText" dxfId="850" priority="215" operator="containsText" text="MFR">
      <formula>NOT(ISERROR(SEARCH("MFR",AH4)))</formula>
    </cfRule>
  </conditionalFormatting>
  <conditionalFormatting sqref="AJ4:AL5 AJ6">
    <cfRule type="containsText" dxfId="849" priority="213" operator="containsText" text="stage">
      <formula>NOT(ISERROR(SEARCH("stage",AJ4)))</formula>
    </cfRule>
    <cfRule type="containsText" dxfId="848" priority="214" operator="containsText" text="stage">
      <formula>NOT(ISERROR(SEARCH("stage",AJ4)))</formula>
    </cfRule>
  </conditionalFormatting>
  <conditionalFormatting sqref="AJ4:AL5 AJ6">
    <cfRule type="containsText" dxfId="847" priority="212" operator="containsText" text="MFR">
      <formula>NOT(ISERROR(SEARCH("MFR",AJ4)))</formula>
    </cfRule>
  </conditionalFormatting>
  <conditionalFormatting sqref="AM2 AO2">
    <cfRule type="containsText" dxfId="846" priority="207" operator="containsText" text="stage">
      <formula>NOT(ISERROR(SEARCH("stage",AM2)))</formula>
    </cfRule>
    <cfRule type="containsText" dxfId="845" priority="208" operator="containsText" text="stage">
      <formula>NOT(ISERROR(SEARCH("stage",AM2)))</formula>
    </cfRule>
  </conditionalFormatting>
  <conditionalFormatting sqref="AM2 AO2">
    <cfRule type="containsText" dxfId="844" priority="206" operator="containsText" text="MFR">
      <formula>NOT(ISERROR(SEARCH("MFR",AM2)))</formula>
    </cfRule>
  </conditionalFormatting>
  <conditionalFormatting sqref="AQ2">
    <cfRule type="containsText" dxfId="843" priority="204" operator="containsText" text="stage">
      <formula>NOT(ISERROR(SEARCH("stage",AQ2)))</formula>
    </cfRule>
    <cfRule type="containsText" dxfId="842" priority="205" operator="containsText" text="stage">
      <formula>NOT(ISERROR(SEARCH("stage",AQ2)))</formula>
    </cfRule>
  </conditionalFormatting>
  <conditionalFormatting sqref="AQ2">
    <cfRule type="containsText" dxfId="841" priority="203" operator="containsText" text="MFR">
      <formula>NOT(ISERROR(SEARCH("MFR",AQ2)))</formula>
    </cfRule>
  </conditionalFormatting>
  <conditionalFormatting sqref="AM4:AN4">
    <cfRule type="containsText" dxfId="840" priority="201" operator="containsText" text="stage">
      <formula>NOT(ISERROR(SEARCH("stage",AM4)))</formula>
    </cfRule>
    <cfRule type="containsText" dxfId="839" priority="202" operator="containsText" text="stage">
      <formula>NOT(ISERROR(SEARCH("stage",AM4)))</formula>
    </cfRule>
  </conditionalFormatting>
  <conditionalFormatting sqref="AM35:AN36">
    <cfRule type="containsText" dxfId="838" priority="198" operator="containsText" text="stage">
      <formula>NOT(ISERROR(SEARCH("stage",AM35)))</formula>
    </cfRule>
    <cfRule type="containsText" dxfId="837" priority="199" operator="containsText" text="stage">
      <formula>NOT(ISERROR(SEARCH("stage",AM35)))</formula>
    </cfRule>
  </conditionalFormatting>
  <conditionalFormatting sqref="AM35:AN36">
    <cfRule type="containsText" dxfId="836" priority="197" operator="containsText" text="MFR">
      <formula>NOT(ISERROR(SEARCH("MFR",AM35)))</formula>
    </cfRule>
  </conditionalFormatting>
  <conditionalFormatting sqref="AQ45">
    <cfRule type="cellIs" dxfId="835" priority="196" operator="equal">
      <formula>0</formula>
    </cfRule>
  </conditionalFormatting>
  <conditionalFormatting sqref="AH23">
    <cfRule type="containsText" dxfId="834" priority="191" operator="containsText" text="stage">
      <formula>NOT(ISERROR(SEARCH("stage",AH23)))</formula>
    </cfRule>
    <cfRule type="containsText" dxfId="833" priority="192" operator="containsText" text="stage">
      <formula>NOT(ISERROR(SEARCH("stage",AH23)))</formula>
    </cfRule>
  </conditionalFormatting>
  <conditionalFormatting sqref="AH23">
    <cfRule type="containsText" dxfId="832" priority="190" operator="containsText" text="MFR">
      <formula>NOT(ISERROR(SEARCH("MFR",AH23)))</formula>
    </cfRule>
  </conditionalFormatting>
  <conditionalFormatting sqref="AC21">
    <cfRule type="containsText" dxfId="831" priority="194" operator="containsText" text="stage">
      <formula>NOT(ISERROR(SEARCH("stage",AC21)))</formula>
    </cfRule>
    <cfRule type="containsText" dxfId="830" priority="195" operator="containsText" text="stage">
      <formula>NOT(ISERROR(SEARCH("stage",AC21)))</formula>
    </cfRule>
  </conditionalFormatting>
  <conditionalFormatting sqref="AC21">
    <cfRule type="containsText" dxfId="829" priority="193" operator="containsText" text="MFR">
      <formula>NOT(ISERROR(SEARCH("MFR",AC21)))</formula>
    </cfRule>
  </conditionalFormatting>
  <conditionalFormatting sqref="AM21:AM22">
    <cfRule type="containsText" dxfId="828" priority="188" operator="containsText" text="stage">
      <formula>NOT(ISERROR(SEARCH("stage",AM21)))</formula>
    </cfRule>
    <cfRule type="containsText" dxfId="827" priority="189" operator="containsText" text="stage">
      <formula>NOT(ISERROR(SEARCH("stage",AM21)))</formula>
    </cfRule>
  </conditionalFormatting>
  <conditionalFormatting sqref="AM21:AM22">
    <cfRule type="containsText" dxfId="826" priority="187" operator="containsText" text="MFR">
      <formula>NOT(ISERROR(SEARCH("MFR",AM21)))</formula>
    </cfRule>
  </conditionalFormatting>
  <conditionalFormatting sqref="AC50">
    <cfRule type="containsText" dxfId="825" priority="185" operator="containsText" text="stage">
      <formula>NOT(ISERROR(SEARCH("stage",AC50)))</formula>
    </cfRule>
    <cfRule type="containsText" dxfId="824" priority="186" operator="containsText" text="stage">
      <formula>NOT(ISERROR(SEARCH("stage",AC50)))</formula>
    </cfRule>
  </conditionalFormatting>
  <conditionalFormatting sqref="AC50">
    <cfRule type="containsText" dxfId="823" priority="184" operator="containsText" text="MFR">
      <formula>NOT(ISERROR(SEARCH("MFR",AC50)))</formula>
    </cfRule>
  </conditionalFormatting>
  <conditionalFormatting sqref="AC18">
    <cfRule type="containsText" dxfId="822" priority="182" operator="containsText" text="stage">
      <formula>NOT(ISERROR(SEARCH("stage",AC18)))</formula>
    </cfRule>
    <cfRule type="containsText" dxfId="821" priority="183" operator="containsText" text="stage">
      <formula>NOT(ISERROR(SEARCH("stage",AC18)))</formula>
    </cfRule>
  </conditionalFormatting>
  <conditionalFormatting sqref="AC18">
    <cfRule type="containsText" dxfId="820" priority="181" operator="containsText" text="MFR">
      <formula>NOT(ISERROR(SEARCH("MFR",AC18)))</formula>
    </cfRule>
  </conditionalFormatting>
  <conditionalFormatting sqref="N17:P17">
    <cfRule type="containsText" dxfId="819" priority="161" operator="containsText" text="stage">
      <formula>NOT(ISERROR(SEARCH("stage",N17)))</formula>
    </cfRule>
    <cfRule type="containsText" dxfId="818" priority="162" operator="containsText" text="stage">
      <formula>NOT(ISERROR(SEARCH("stage",N17)))</formula>
    </cfRule>
  </conditionalFormatting>
  <conditionalFormatting sqref="N17:P17">
    <cfRule type="containsText" dxfId="817" priority="160" operator="containsText" text="MFR">
      <formula>NOT(ISERROR(SEARCH("MFR",N17)))</formula>
    </cfRule>
  </conditionalFormatting>
  <conditionalFormatting sqref="Q12">
    <cfRule type="containsText" dxfId="816" priority="158" operator="containsText" text="stage">
      <formula>NOT(ISERROR(SEARCH("stage",Q12)))</formula>
    </cfRule>
    <cfRule type="containsText" dxfId="815" priority="159" operator="containsText" text="stage">
      <formula>NOT(ISERROR(SEARCH("stage",Q12)))</formula>
    </cfRule>
  </conditionalFormatting>
  <conditionalFormatting sqref="Q12">
    <cfRule type="containsText" dxfId="814" priority="157" operator="containsText" text="MFR">
      <formula>NOT(ISERROR(SEARCH("MFR",Q12)))</formula>
    </cfRule>
  </conditionalFormatting>
  <conditionalFormatting sqref="N12:P12">
    <cfRule type="containsText" dxfId="813" priority="155" operator="containsText" text="stage">
      <formula>NOT(ISERROR(SEARCH("stage",N12)))</formula>
    </cfRule>
    <cfRule type="containsText" dxfId="812" priority="156" operator="containsText" text="stage">
      <formula>NOT(ISERROR(SEARCH("stage",N12)))</formula>
    </cfRule>
  </conditionalFormatting>
  <conditionalFormatting sqref="N12:P12">
    <cfRule type="containsText" dxfId="811" priority="154" operator="containsText" text="MFR">
      <formula>NOT(ISERROR(SEARCH("MFR",N12)))</formula>
    </cfRule>
  </conditionalFormatting>
  <conditionalFormatting sqref="E16:Q16 AC16 AE16:AQ16">
    <cfRule type="containsText" dxfId="810" priority="152" operator="containsText" text="stage">
      <formula>NOT(ISERROR(SEARCH("stage",E16)))</formula>
    </cfRule>
    <cfRule type="containsText" dxfId="809" priority="153" operator="containsText" text="stage">
      <formula>NOT(ISERROR(SEARCH("stage",E16)))</formula>
    </cfRule>
  </conditionalFormatting>
  <conditionalFormatting sqref="E16:Q16 AC16 AE16:AQ16">
    <cfRule type="containsText" dxfId="808" priority="151" operator="containsText" text="MFR">
      <formula>NOT(ISERROR(SEARCH("MFR",E16)))</formula>
    </cfRule>
  </conditionalFormatting>
  <conditionalFormatting sqref="E32">
    <cfRule type="containsText" dxfId="807" priority="149" operator="containsText" text="stage">
      <formula>NOT(ISERROR(SEARCH("stage",E32)))</formula>
    </cfRule>
    <cfRule type="containsText" dxfId="806" priority="150" operator="containsText" text="stage">
      <formula>NOT(ISERROR(SEARCH("stage",E32)))</formula>
    </cfRule>
  </conditionalFormatting>
  <conditionalFormatting sqref="E32">
    <cfRule type="containsText" dxfId="805" priority="148" operator="containsText" text="MFR">
      <formula>NOT(ISERROR(SEARCH("MFR",E32)))</formula>
    </cfRule>
  </conditionalFormatting>
  <conditionalFormatting sqref="AC32">
    <cfRule type="containsText" dxfId="804" priority="146" operator="containsText" text="stage">
      <formula>NOT(ISERROR(SEARCH("stage",AC32)))</formula>
    </cfRule>
    <cfRule type="containsText" dxfId="803" priority="147" operator="containsText" text="stage">
      <formula>NOT(ISERROR(SEARCH("stage",AC32)))</formula>
    </cfRule>
  </conditionalFormatting>
  <conditionalFormatting sqref="AC32">
    <cfRule type="containsText" dxfId="802" priority="145" operator="containsText" text="MFR">
      <formula>NOT(ISERROR(SEARCH("MFR",AC32)))</formula>
    </cfRule>
  </conditionalFormatting>
  <conditionalFormatting sqref="E40">
    <cfRule type="containsText" dxfId="801" priority="143" operator="containsText" text="stage">
      <formula>NOT(ISERROR(SEARCH("stage",E40)))</formula>
    </cfRule>
    <cfRule type="containsText" dxfId="800" priority="144" operator="containsText" text="stage">
      <formula>NOT(ISERROR(SEARCH("stage",E40)))</formula>
    </cfRule>
  </conditionalFormatting>
  <conditionalFormatting sqref="E40">
    <cfRule type="containsText" dxfId="799" priority="142" operator="containsText" text="MFR">
      <formula>NOT(ISERROR(SEARCH("MFR",E40)))</formula>
    </cfRule>
  </conditionalFormatting>
  <conditionalFormatting sqref="AC40">
    <cfRule type="containsText" dxfId="798" priority="140" operator="containsText" text="stage">
      <formula>NOT(ISERROR(SEARCH("stage",AC40)))</formula>
    </cfRule>
    <cfRule type="containsText" dxfId="797" priority="141" operator="containsText" text="stage">
      <formula>NOT(ISERROR(SEARCH("stage",AC40)))</formula>
    </cfRule>
  </conditionalFormatting>
  <conditionalFormatting sqref="AC40">
    <cfRule type="containsText" dxfId="796" priority="139" operator="containsText" text="MFR">
      <formula>NOT(ISERROR(SEARCH("MFR",AC40)))</formula>
    </cfRule>
  </conditionalFormatting>
  <conditionalFormatting sqref="A42:D42">
    <cfRule type="containsText" dxfId="795" priority="137" operator="containsText" text="stage">
      <formula>NOT(ISERROR(SEARCH("stage",A42)))</formula>
    </cfRule>
    <cfRule type="containsText" dxfId="794" priority="138" operator="containsText" text="stage">
      <formula>NOT(ISERROR(SEARCH("stage",A42)))</formula>
    </cfRule>
  </conditionalFormatting>
  <conditionalFormatting sqref="A42:D42">
    <cfRule type="containsText" dxfId="793" priority="136" operator="containsText" text="MFR">
      <formula>NOT(ISERROR(SEARCH("MFR",A42)))</formula>
    </cfRule>
  </conditionalFormatting>
  <conditionalFormatting sqref="AE42:AG42 E42:X42 AJ42:AL42">
    <cfRule type="containsText" dxfId="792" priority="134" operator="containsText" text="stage">
      <formula>NOT(ISERROR(SEARCH("stage",E42)))</formula>
    </cfRule>
    <cfRule type="containsText" dxfId="791" priority="135" operator="containsText" text="stage">
      <formula>NOT(ISERROR(SEARCH("stage",E42)))</formula>
    </cfRule>
  </conditionalFormatting>
  <conditionalFormatting sqref="AE42:AG42 E42:X42 AJ42:AL42">
    <cfRule type="containsText" dxfId="790" priority="133" operator="containsText" text="MFR">
      <formula>NOT(ISERROR(SEARCH("MFR",E42)))</formula>
    </cfRule>
  </conditionalFormatting>
  <conditionalFormatting sqref="AO42:AQ42">
    <cfRule type="containsText" dxfId="789" priority="131" operator="containsText" text="stage">
      <formula>NOT(ISERROR(SEARCH("stage",AO42)))</formula>
    </cfRule>
    <cfRule type="containsText" dxfId="788" priority="132" operator="containsText" text="stage">
      <formula>NOT(ISERROR(SEARCH("stage",AO42)))</formula>
    </cfRule>
  </conditionalFormatting>
  <conditionalFormatting sqref="AO42:AQ42">
    <cfRule type="containsText" dxfId="787" priority="130" operator="containsText" text="MFR">
      <formula>NOT(ISERROR(SEARCH("MFR",AO42)))</formula>
    </cfRule>
  </conditionalFormatting>
  <conditionalFormatting sqref="AM42:AN42">
    <cfRule type="containsText" dxfId="786" priority="128" operator="containsText" text="stage">
      <formula>NOT(ISERROR(SEARCH("stage",AM42)))</formula>
    </cfRule>
    <cfRule type="containsText" dxfId="785" priority="129" operator="containsText" text="stage">
      <formula>NOT(ISERROR(SEARCH("stage",AM42)))</formula>
    </cfRule>
  </conditionalFormatting>
  <conditionalFormatting sqref="AM42:AN42">
    <cfRule type="containsText" dxfId="784" priority="127" operator="containsText" text="MFR">
      <formula>NOT(ISERROR(SEARCH("MFR",AM42)))</formula>
    </cfRule>
  </conditionalFormatting>
  <conditionalFormatting sqref="AC42">
    <cfRule type="containsText" dxfId="783" priority="125" operator="containsText" text="stage">
      <formula>NOT(ISERROR(SEARCH("stage",AC42)))</formula>
    </cfRule>
    <cfRule type="containsText" dxfId="782" priority="126" operator="containsText" text="stage">
      <formula>NOT(ISERROR(SEARCH("stage",AC42)))</formula>
    </cfRule>
  </conditionalFormatting>
  <conditionalFormatting sqref="AC42">
    <cfRule type="containsText" dxfId="781" priority="124" operator="containsText" text="MFR">
      <formula>NOT(ISERROR(SEARCH("MFR",AC42)))</formula>
    </cfRule>
  </conditionalFormatting>
  <conditionalFormatting sqref="Y42:AB42">
    <cfRule type="containsText" dxfId="780" priority="122" operator="containsText" text="stage">
      <formula>NOT(ISERROR(SEARCH("stage",Y42)))</formula>
    </cfRule>
    <cfRule type="containsText" dxfId="779" priority="123" operator="containsText" text="stage">
      <formula>NOT(ISERROR(SEARCH("stage",Y42)))</formula>
    </cfRule>
  </conditionalFormatting>
  <conditionalFormatting sqref="Y42:AB42">
    <cfRule type="containsText" dxfId="778" priority="121" operator="containsText" text="MFR">
      <formula>NOT(ISERROR(SEARCH("MFR",Y42)))</formula>
    </cfRule>
  </conditionalFormatting>
  <conditionalFormatting sqref="Z46:AA46">
    <cfRule type="containsText" dxfId="777" priority="119" operator="containsText" text="stage">
      <formula>NOT(ISERROR(SEARCH("stage",Z46)))</formula>
    </cfRule>
    <cfRule type="containsText" dxfId="776" priority="120" operator="containsText" text="stage">
      <formula>NOT(ISERROR(SEARCH("stage",Z46)))</formula>
    </cfRule>
  </conditionalFormatting>
  <conditionalFormatting sqref="Z46:AA46">
    <cfRule type="containsText" dxfId="775" priority="118" operator="containsText" text="MFR">
      <formula>NOT(ISERROR(SEARCH("MFR",Z46)))</formula>
    </cfRule>
  </conditionalFormatting>
  <conditionalFormatting sqref="AH42:AH43">
    <cfRule type="containsText" dxfId="774" priority="116" operator="containsText" text="stage">
      <formula>NOT(ISERROR(SEARCH("stage",AH42)))</formula>
    </cfRule>
    <cfRule type="containsText" dxfId="773" priority="117" operator="containsText" text="stage">
      <formula>NOT(ISERROR(SEARCH("stage",AH42)))</formula>
    </cfRule>
  </conditionalFormatting>
  <conditionalFormatting sqref="AH42:AH43">
    <cfRule type="containsText" dxfId="772" priority="115" operator="containsText" text="MFR">
      <formula>NOT(ISERROR(SEARCH("MFR",AH42)))</formula>
    </cfRule>
  </conditionalFormatting>
  <conditionalFormatting sqref="AH34:AI34">
    <cfRule type="containsText" dxfId="771" priority="113" operator="containsText" text="stage">
      <formula>NOT(ISERROR(SEARCH("stage",AH34)))</formula>
    </cfRule>
    <cfRule type="containsText" dxfId="770" priority="114" operator="containsText" text="stage">
      <formula>NOT(ISERROR(SEARCH("stage",AH34)))</formula>
    </cfRule>
  </conditionalFormatting>
  <conditionalFormatting sqref="AH34:AI34">
    <cfRule type="containsText" dxfId="769" priority="112" operator="containsText" text="MFR">
      <formula>NOT(ISERROR(SEARCH("MFR",AH34)))</formula>
    </cfRule>
  </conditionalFormatting>
  <conditionalFormatting sqref="AR8:AR53">
    <cfRule type="containsText" dxfId="768" priority="43" operator="containsText" text="stage">
      <formula>NOT(ISERROR(SEARCH("stage",AR8)))</formula>
    </cfRule>
    <cfRule type="containsText" dxfId="767" priority="44" operator="containsText" text="stage">
      <formula>NOT(ISERROR(SEARCH("stage",AR8)))</formula>
    </cfRule>
  </conditionalFormatting>
  <conditionalFormatting sqref="AR8:AR53">
    <cfRule type="containsText" dxfId="766" priority="42" operator="containsText" text="MFR">
      <formula>NOT(ISERROR(SEARCH("MFR",AR8)))</formula>
    </cfRule>
  </conditionalFormatting>
  <conditionalFormatting sqref="AS54">
    <cfRule type="cellIs" dxfId="765" priority="41" operator="greaterThan">
      <formula>6</formula>
    </cfRule>
  </conditionalFormatting>
  <conditionalFormatting sqref="AR8:AR53">
    <cfRule type="cellIs" dxfId="764" priority="40" operator="greaterThan">
      <formula>6</formula>
    </cfRule>
  </conditionalFormatting>
  <conditionalFormatting sqref="AR8:AR53">
    <cfRule type="cellIs" dxfId="763" priority="39" operator="greaterThan">
      <formula>6</formula>
    </cfRule>
  </conditionalFormatting>
  <conditionalFormatting sqref="AS8:AS53">
    <cfRule type="cellIs" dxfId="762" priority="38" operator="greaterThan">
      <formula>38</formula>
    </cfRule>
  </conditionalFormatting>
  <conditionalFormatting sqref="AT8:AT53">
    <cfRule type="cellIs" dxfId="761" priority="37" operator="greaterThan">
      <formula>38</formula>
    </cfRule>
  </conditionalFormatting>
  <conditionalFormatting sqref="AU8:AU53">
    <cfRule type="cellIs" dxfId="760" priority="36" operator="greaterThan">
      <formula>76</formula>
    </cfRule>
  </conditionalFormatting>
  <conditionalFormatting sqref="AW8:AW53">
    <cfRule type="cellIs" dxfId="759" priority="16" operator="lessThan">
      <formula>50</formula>
    </cfRule>
    <cfRule type="cellIs" dxfId="758" priority="35" operator="greaterThan">
      <formula>80</formula>
    </cfRule>
  </conditionalFormatting>
  <conditionalFormatting sqref="AC34:AD34">
    <cfRule type="containsText" dxfId="757" priority="33" operator="containsText" text="stage">
      <formula>NOT(ISERROR(SEARCH("stage",AC34)))</formula>
    </cfRule>
    <cfRule type="containsText" dxfId="756" priority="34" operator="containsText" text="stage">
      <formula>NOT(ISERROR(SEARCH("stage",AC34)))</formula>
    </cfRule>
  </conditionalFormatting>
  <conditionalFormatting sqref="AC34:AD34">
    <cfRule type="containsText" dxfId="755" priority="32" operator="containsText" text="MFR">
      <formula>NOT(ISERROR(SEARCH("MFR",AC34)))</formula>
    </cfRule>
  </conditionalFormatting>
  <conditionalFormatting sqref="A33:D33">
    <cfRule type="containsText" dxfId="754" priority="30" operator="containsText" text="stage">
      <formula>NOT(ISERROR(SEARCH("stage",A33)))</formula>
    </cfRule>
    <cfRule type="containsText" dxfId="753" priority="31" operator="containsText" text="stage">
      <formula>NOT(ISERROR(SEARCH("stage",A33)))</formula>
    </cfRule>
  </conditionalFormatting>
  <conditionalFormatting sqref="A33:D33">
    <cfRule type="containsText" dxfId="752" priority="29" operator="containsText" text="MFR">
      <formula>NOT(ISERROR(SEARCH("MFR",A33)))</formula>
    </cfRule>
  </conditionalFormatting>
  <conditionalFormatting sqref="AR8:AR53">
    <cfRule type="cellIs" dxfId="751" priority="19" operator="lessThan">
      <formula>3</formula>
    </cfRule>
  </conditionalFormatting>
  <conditionalFormatting sqref="G3:H3 K3:L3 O3:P3 S3:T3 W3:X3 AA3:AB3 AG3 AL3 AQ3">
    <cfRule type="cellIs" dxfId="750" priority="17" operator="notEqual">
      <formula>0</formula>
    </cfRule>
  </conditionalFormatting>
  <conditionalFormatting sqref="E52">
    <cfRule type="containsText" dxfId="749" priority="5" operator="containsText" text="stage">
      <formula>NOT(ISERROR(SEARCH("stage",E52)))</formula>
    </cfRule>
    <cfRule type="containsText" dxfId="748" priority="6" operator="containsText" text="stage">
      <formula>NOT(ISERROR(SEARCH("stage",E52)))</formula>
    </cfRule>
  </conditionalFormatting>
  <conditionalFormatting sqref="E52">
    <cfRule type="containsText" dxfId="747" priority="4" operator="containsText" text="MFR">
      <formula>NOT(ISERROR(SEARCH("MFR",E52)))</formula>
    </cfRule>
  </conditionalFormatting>
  <pageMargins left="0.7" right="0.7" top="0.75" bottom="0.75" header="0.3" footer="0.3"/>
  <pageSetup paperSize="8" scale="27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topLeftCell="A2" zoomScale="130" zoomScaleNormal="130" workbookViewId="0">
      <selection activeCell="G11" sqref="G11"/>
    </sheetView>
  </sheetViews>
  <sheetFormatPr baseColWidth="10" defaultRowHeight="15"/>
  <cols>
    <col min="1" max="1" width="23.7109375" customWidth="1"/>
    <col min="2" max="2" width="29" customWidth="1"/>
    <col min="3" max="3" width="38.7109375" customWidth="1"/>
  </cols>
  <sheetData>
    <row r="2" spans="2:4" ht="28.5">
      <c r="B2" s="561" t="s">
        <v>191</v>
      </c>
      <c r="C2" s="561"/>
      <c r="D2" s="561"/>
    </row>
    <row r="4" spans="2:4" ht="21">
      <c r="B4" s="178" t="s">
        <v>109</v>
      </c>
      <c r="C4" s="178" t="s">
        <v>110</v>
      </c>
      <c r="D4" s="179" t="s">
        <v>111</v>
      </c>
    </row>
    <row r="5" spans="2:4" ht="21">
      <c r="B5" s="180" t="s">
        <v>32</v>
      </c>
      <c r="C5" s="181" t="s">
        <v>192</v>
      </c>
      <c r="D5" s="180" t="s">
        <v>113</v>
      </c>
    </row>
    <row r="6" spans="2:4" ht="21">
      <c r="B6" s="180" t="s">
        <v>3</v>
      </c>
      <c r="C6" s="181" t="s">
        <v>193</v>
      </c>
      <c r="D6" s="180" t="s">
        <v>112</v>
      </c>
    </row>
    <row r="7" spans="2:4" ht="21">
      <c r="B7" s="180" t="s">
        <v>114</v>
      </c>
      <c r="C7" s="181">
        <v>42625</v>
      </c>
      <c r="D7" s="180" t="s">
        <v>112</v>
      </c>
    </row>
    <row r="8" spans="2:4" ht="21">
      <c r="B8" s="180" t="s">
        <v>115</v>
      </c>
      <c r="C8" s="181" t="s">
        <v>194</v>
      </c>
      <c r="D8" s="180" t="s">
        <v>113</v>
      </c>
    </row>
    <row r="9" spans="2:4" ht="21">
      <c r="B9" s="180" t="s">
        <v>116</v>
      </c>
      <c r="C9" s="181" t="s">
        <v>194</v>
      </c>
      <c r="D9" s="180" t="s">
        <v>113</v>
      </c>
    </row>
    <row r="10" spans="2:4" ht="21">
      <c r="B10" s="180" t="s">
        <v>117</v>
      </c>
      <c r="C10" s="181" t="s">
        <v>194</v>
      </c>
      <c r="D10" s="180" t="s">
        <v>112</v>
      </c>
    </row>
    <row r="11" spans="2:4" ht="21">
      <c r="B11" s="180" t="s">
        <v>118</v>
      </c>
      <c r="C11" s="181" t="s">
        <v>194</v>
      </c>
      <c r="D11" s="180" t="s">
        <v>112</v>
      </c>
    </row>
    <row r="12" spans="2:4" ht="21">
      <c r="B12" s="180" t="s">
        <v>119</v>
      </c>
      <c r="C12" s="181">
        <v>42619</v>
      </c>
      <c r="D12" s="180" t="s">
        <v>113</v>
      </c>
    </row>
    <row r="13" spans="2:4" ht="21">
      <c r="B13" s="180" t="s">
        <v>120</v>
      </c>
      <c r="C13" s="181">
        <v>42619</v>
      </c>
      <c r="D13" s="180" t="s">
        <v>113</v>
      </c>
    </row>
    <row r="14" spans="2:4" ht="21">
      <c r="B14" s="180" t="s">
        <v>121</v>
      </c>
      <c r="C14" s="181">
        <v>42632</v>
      </c>
      <c r="D14" s="180" t="s">
        <v>113</v>
      </c>
    </row>
    <row r="15" spans="2:4" ht="21">
      <c r="B15" s="180" t="s">
        <v>56</v>
      </c>
      <c r="C15" s="181">
        <v>42625</v>
      </c>
      <c r="D15" s="180" t="s">
        <v>113</v>
      </c>
    </row>
    <row r="16" spans="2:4" ht="21">
      <c r="B16" s="180" t="s">
        <v>122</v>
      </c>
      <c r="C16" s="181">
        <v>42625</v>
      </c>
      <c r="D16" s="180" t="s">
        <v>113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04"/>
  <sheetViews>
    <sheetView topLeftCell="A4" zoomScale="50" zoomScaleNormal="50" workbookViewId="0">
      <pane ySplit="1" topLeftCell="A41" activePane="bottomLeft" state="frozen"/>
      <selection activeCell="A4" sqref="A4"/>
      <selection pane="bottomLeft" activeCell="A51" sqref="A51:XFD52"/>
    </sheetView>
  </sheetViews>
  <sheetFormatPr baseColWidth="10" defaultRowHeight="26.25"/>
  <cols>
    <col min="1" max="1" width="34.85546875" style="1" customWidth="1"/>
    <col min="2" max="2" width="21" style="1" customWidth="1"/>
    <col min="3" max="3" width="25.140625" style="1" customWidth="1"/>
    <col min="4" max="4" width="30.28515625" style="1" bestFit="1" customWidth="1"/>
    <col min="5" max="5" width="9.140625" style="184" hidden="1" customWidth="1"/>
    <col min="6" max="6" width="8" style="32" hidden="1" customWidth="1"/>
    <col min="7" max="7" width="22.42578125" style="32" customWidth="1"/>
    <col min="8" max="8" width="23" style="32" customWidth="1"/>
    <col min="9" max="9" width="30.42578125" style="184" bestFit="1" customWidth="1"/>
    <col min="10" max="10" width="10.42578125" style="184" customWidth="1"/>
    <col min="11" max="11" width="17.85546875" style="184" customWidth="1"/>
    <col min="12" max="12" width="10.42578125" style="184" customWidth="1"/>
    <col min="13" max="13" width="6.140625" style="184" customWidth="1"/>
    <col min="14" max="14" width="11.140625" style="184" customWidth="1"/>
    <col min="15" max="15" width="6" style="184" customWidth="1"/>
    <col min="16" max="16" width="11.140625" style="184" customWidth="1"/>
    <col min="17" max="17" width="6" style="184" customWidth="1"/>
    <col min="18" max="18" width="10.28515625" style="184" customWidth="1"/>
    <col min="19" max="19" width="8.5703125" style="184" customWidth="1"/>
    <col min="20" max="20" width="10.28515625" style="184" customWidth="1"/>
    <col min="21" max="21" width="8.5703125" style="184" customWidth="1"/>
    <col min="22" max="22" width="15.28515625" style="118" customWidth="1"/>
    <col min="23" max="23" width="15.5703125" style="184" customWidth="1"/>
    <col min="24" max="24" width="17.85546875" style="184" customWidth="1"/>
    <col min="25" max="25" width="11.42578125" style="1"/>
    <col min="26" max="26" width="12.28515625" style="1" customWidth="1"/>
    <col min="27" max="27" width="11" style="1" customWidth="1"/>
    <col min="28" max="28" width="14" style="1" bestFit="1" customWidth="1"/>
  </cols>
  <sheetData>
    <row r="1" spans="1:28">
      <c r="B1" s="2"/>
      <c r="C1" s="2"/>
      <c r="D1"/>
      <c r="E1"/>
      <c r="F1"/>
      <c r="G1"/>
      <c r="H1"/>
      <c r="I1" s="129"/>
      <c r="J1"/>
      <c r="K1"/>
      <c r="L1"/>
      <c r="M1"/>
      <c r="N1"/>
      <c r="O1"/>
      <c r="P1"/>
      <c r="Q1"/>
      <c r="R1"/>
      <c r="S1"/>
      <c r="T1" s="148"/>
      <c r="U1" s="148"/>
      <c r="V1"/>
      <c r="W1"/>
      <c r="X1"/>
    </row>
    <row r="2" spans="1:28" s="55" customFormat="1" ht="94.5" customHeight="1">
      <c r="B2" s="563" t="s">
        <v>21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V2" s="564" t="s">
        <v>125</v>
      </c>
      <c r="W2" s="564"/>
      <c r="X2" s="564"/>
      <c r="Y2" s="1"/>
      <c r="Z2" s="1"/>
      <c r="AA2" s="1"/>
      <c r="AB2" s="1"/>
    </row>
    <row r="3" spans="1:28" ht="26.25" customHeight="1">
      <c r="A3" s="444" t="s">
        <v>0</v>
      </c>
      <c r="B3" s="444"/>
      <c r="C3" s="444"/>
      <c r="D3" s="444"/>
      <c r="E3" s="4" t="s">
        <v>1</v>
      </c>
      <c r="F3" s="76" t="s">
        <v>2</v>
      </c>
      <c r="G3" s="446" t="s">
        <v>32</v>
      </c>
      <c r="H3" s="298" t="s">
        <v>3</v>
      </c>
      <c r="I3" s="317" t="s">
        <v>107</v>
      </c>
      <c r="J3" s="459" t="s">
        <v>38</v>
      </c>
      <c r="K3" s="459"/>
      <c r="L3" s="459" t="s">
        <v>39</v>
      </c>
      <c r="M3" s="459"/>
      <c r="N3" s="453" t="s">
        <v>40</v>
      </c>
      <c r="O3" s="453"/>
      <c r="P3" s="453" t="s">
        <v>41</v>
      </c>
      <c r="Q3" s="453"/>
      <c r="R3" s="454" t="s">
        <v>42</v>
      </c>
      <c r="S3" s="454"/>
      <c r="T3" s="454" t="s">
        <v>43</v>
      </c>
      <c r="U3" s="454"/>
      <c r="V3" s="451" t="s">
        <v>35</v>
      </c>
      <c r="W3" s="455" t="s">
        <v>36</v>
      </c>
      <c r="X3" s="456" t="s">
        <v>108</v>
      </c>
      <c r="Y3" s="562" t="s">
        <v>126</v>
      </c>
      <c r="Z3" s="562" t="s">
        <v>127</v>
      </c>
      <c r="AA3" s="562" t="s">
        <v>128</v>
      </c>
      <c r="AB3" s="562" t="s">
        <v>129</v>
      </c>
    </row>
    <row r="4" spans="1:28">
      <c r="A4" s="444"/>
      <c r="B4" s="444"/>
      <c r="C4" s="444"/>
      <c r="D4" s="444"/>
      <c r="E4" s="191">
        <v>6</v>
      </c>
      <c r="F4" s="191">
        <v>5</v>
      </c>
      <c r="G4" s="446"/>
      <c r="H4" s="298"/>
      <c r="I4" s="317"/>
      <c r="J4" s="459"/>
      <c r="K4" s="459"/>
      <c r="L4" s="459"/>
      <c r="M4" s="459"/>
      <c r="N4" s="453"/>
      <c r="O4" s="453"/>
      <c r="P4" s="453"/>
      <c r="Q4" s="453"/>
      <c r="R4" s="454"/>
      <c r="S4" s="454"/>
      <c r="T4" s="454"/>
      <c r="U4" s="454"/>
      <c r="V4" s="451"/>
      <c r="W4" s="455"/>
      <c r="X4" s="456"/>
      <c r="Y4" s="562"/>
      <c r="Z4" s="562"/>
      <c r="AA4" s="562"/>
      <c r="AB4" s="562"/>
    </row>
    <row r="5" spans="1:28">
      <c r="A5" s="444"/>
      <c r="B5" s="444"/>
      <c r="C5" s="444"/>
      <c r="D5" s="444"/>
      <c r="E5" s="445"/>
      <c r="F5" s="445"/>
      <c r="G5" s="446"/>
      <c r="H5" s="298"/>
      <c r="I5" s="317"/>
      <c r="J5" s="459"/>
      <c r="K5" s="459"/>
      <c r="L5" s="459"/>
      <c r="M5" s="459"/>
      <c r="N5" s="453"/>
      <c r="O5" s="453"/>
      <c r="P5" s="453"/>
      <c r="Q5" s="453"/>
      <c r="R5" s="454"/>
      <c r="S5" s="454"/>
      <c r="T5" s="454"/>
      <c r="U5" s="454"/>
      <c r="V5" s="451"/>
      <c r="W5" s="455"/>
      <c r="X5" s="456"/>
      <c r="Y5" s="562"/>
      <c r="Z5" s="562"/>
      <c r="AA5" s="562"/>
      <c r="AB5" s="562"/>
    </row>
    <row r="6" spans="1:28" ht="36">
      <c r="A6" s="6" t="s">
        <v>4</v>
      </c>
      <c r="B6" s="7">
        <f>DATE(2015,8,31)</f>
        <v>42247</v>
      </c>
      <c r="C6" s="8" t="s">
        <v>5</v>
      </c>
      <c r="D6" s="9">
        <f t="shared" ref="D6:D48" si="0">B6+4</f>
        <v>42251</v>
      </c>
      <c r="E6" s="190" t="e">
        <f>IF(#REF!="MFR",$E$4,"0")</f>
        <v>#REF!</v>
      </c>
      <c r="F6" s="190" t="e">
        <f>IF(#REF!="MFR",$F$4,"0")</f>
        <v>#REF!</v>
      </c>
      <c r="G6" s="85" t="s">
        <v>73</v>
      </c>
      <c r="H6" s="189" t="s">
        <v>7</v>
      </c>
      <c r="I6" s="189" t="s">
        <v>7</v>
      </c>
      <c r="J6" s="354" t="s">
        <v>73</v>
      </c>
      <c r="K6" s="354"/>
      <c r="L6" s="354" t="s">
        <v>73</v>
      </c>
      <c r="M6" s="354"/>
      <c r="N6" s="565" t="s">
        <v>73</v>
      </c>
      <c r="O6" s="565"/>
      <c r="P6" s="565" t="s">
        <v>73</v>
      </c>
      <c r="Q6" s="565"/>
      <c r="R6" s="354" t="s">
        <v>7</v>
      </c>
      <c r="S6" s="354"/>
      <c r="T6" s="354" t="s">
        <v>7</v>
      </c>
      <c r="U6" s="354"/>
      <c r="V6" s="189" t="s">
        <v>7</v>
      </c>
      <c r="W6" s="189" t="s">
        <v>7</v>
      </c>
      <c r="X6" s="189" t="s">
        <v>7</v>
      </c>
      <c r="Y6" s="192">
        <v>5</v>
      </c>
      <c r="Z6" s="192">
        <v>3</v>
      </c>
      <c r="AA6" s="192">
        <v>4</v>
      </c>
      <c r="AB6" s="192">
        <v>3</v>
      </c>
    </row>
    <row r="7" spans="1:28" ht="36">
      <c r="A7" s="11" t="s">
        <v>4</v>
      </c>
      <c r="B7" s="7">
        <f>B6+7</f>
        <v>42254</v>
      </c>
      <c r="C7" s="12" t="s">
        <v>5</v>
      </c>
      <c r="D7" s="9">
        <f t="shared" si="0"/>
        <v>42258</v>
      </c>
      <c r="E7" s="190" t="e">
        <f>IF(#REF!="MFR",$E$4,"0")</f>
        <v>#REF!</v>
      </c>
      <c r="F7" s="190" t="e">
        <f>IF(#REF!="MFR",$F$4,"0")</f>
        <v>#REF!</v>
      </c>
      <c r="G7" s="189" t="s">
        <v>7</v>
      </c>
      <c r="H7" s="189" t="s">
        <v>73</v>
      </c>
      <c r="I7" s="189" t="s">
        <v>73</v>
      </c>
      <c r="J7" s="344" t="s">
        <v>7</v>
      </c>
      <c r="K7" s="344"/>
      <c r="L7" s="344" t="s">
        <v>7</v>
      </c>
      <c r="M7" s="344"/>
      <c r="N7" s="351" t="s">
        <v>7</v>
      </c>
      <c r="O7" s="351"/>
      <c r="P7" s="351" t="s">
        <v>7</v>
      </c>
      <c r="Q7" s="351"/>
      <c r="R7" s="351" t="s">
        <v>73</v>
      </c>
      <c r="S7" s="351"/>
      <c r="T7" s="351" t="s">
        <v>73</v>
      </c>
      <c r="U7" s="351"/>
      <c r="V7" s="189" t="s">
        <v>7</v>
      </c>
      <c r="W7" s="189" t="s">
        <v>7</v>
      </c>
      <c r="X7" s="189" t="s">
        <v>7</v>
      </c>
      <c r="Y7" s="192">
        <v>5</v>
      </c>
      <c r="Z7" s="192">
        <v>4</v>
      </c>
      <c r="AA7" s="192">
        <v>5</v>
      </c>
      <c r="AB7" s="192">
        <v>3</v>
      </c>
    </row>
    <row r="8" spans="1:28" ht="36">
      <c r="A8" s="11" t="s">
        <v>4</v>
      </c>
      <c r="B8" s="7">
        <f>B7+7</f>
        <v>42261</v>
      </c>
      <c r="C8" s="12" t="s">
        <v>5</v>
      </c>
      <c r="D8" s="9">
        <f t="shared" si="0"/>
        <v>42265</v>
      </c>
      <c r="E8" s="190" t="e">
        <f>IF(#REF!="MFR",$E$4,"0")</f>
        <v>#REF!</v>
      </c>
      <c r="F8" s="190" t="e">
        <f>IF(#REF!="MFR",$F$4,"0")</f>
        <v>#REF!</v>
      </c>
      <c r="G8" s="189" t="s">
        <v>74</v>
      </c>
      <c r="H8" s="189" t="s">
        <v>7</v>
      </c>
      <c r="I8" s="189" t="s">
        <v>7</v>
      </c>
      <c r="J8" s="344" t="s">
        <v>74</v>
      </c>
      <c r="K8" s="344"/>
      <c r="L8" s="344" t="s">
        <v>74</v>
      </c>
      <c r="M8" s="344"/>
      <c r="N8" s="344" t="s">
        <v>7</v>
      </c>
      <c r="O8" s="344"/>
      <c r="P8" s="344" t="s">
        <v>7</v>
      </c>
      <c r="Q8" s="344"/>
      <c r="R8" s="351" t="s">
        <v>7</v>
      </c>
      <c r="S8" s="351"/>
      <c r="T8" s="351" t="s">
        <v>7</v>
      </c>
      <c r="U8" s="351"/>
      <c r="V8" s="189" t="s">
        <v>7</v>
      </c>
      <c r="W8" s="185" t="s">
        <v>73</v>
      </c>
      <c r="X8" s="185" t="s">
        <v>73</v>
      </c>
      <c r="Y8" s="192">
        <v>5</v>
      </c>
      <c r="Z8" s="192">
        <v>4</v>
      </c>
      <c r="AA8" s="192">
        <v>5</v>
      </c>
      <c r="AB8" s="192">
        <v>3</v>
      </c>
    </row>
    <row r="9" spans="1:28" ht="36">
      <c r="A9" s="11" t="s">
        <v>4</v>
      </c>
      <c r="B9" s="7">
        <f>B8+7</f>
        <v>42268</v>
      </c>
      <c r="C9" s="12" t="s">
        <v>5</v>
      </c>
      <c r="D9" s="9">
        <f t="shared" si="0"/>
        <v>42272</v>
      </c>
      <c r="E9" s="190" t="e">
        <f>IF(#REF!="MFR",$E$4,"0")</f>
        <v>#REF!</v>
      </c>
      <c r="F9" s="190" t="e">
        <f>IF(#REF!="MFR",$F$4,"0")</f>
        <v>#REF!</v>
      </c>
      <c r="G9" s="189" t="s">
        <v>7</v>
      </c>
      <c r="H9" s="189" t="s">
        <v>74</v>
      </c>
      <c r="I9" s="189" t="s">
        <v>7</v>
      </c>
      <c r="J9" s="351" t="s">
        <v>7</v>
      </c>
      <c r="K9" s="351"/>
      <c r="L9" s="351" t="s">
        <v>7</v>
      </c>
      <c r="M9" s="351"/>
      <c r="N9" s="344" t="s">
        <v>74</v>
      </c>
      <c r="O9" s="344"/>
      <c r="P9" s="344" t="s">
        <v>74</v>
      </c>
      <c r="Q9" s="344"/>
      <c r="R9" s="344" t="s">
        <v>74</v>
      </c>
      <c r="S9" s="344"/>
      <c r="T9" s="344" t="s">
        <v>74</v>
      </c>
      <c r="U9" s="344"/>
      <c r="V9" s="185" t="s">
        <v>73</v>
      </c>
      <c r="W9" s="189" t="s">
        <v>7</v>
      </c>
      <c r="X9" s="189" t="s">
        <v>7</v>
      </c>
      <c r="Y9" s="192">
        <v>5</v>
      </c>
      <c r="Z9" s="192">
        <v>4</v>
      </c>
      <c r="AA9" s="192">
        <v>5</v>
      </c>
      <c r="AB9" s="192">
        <v>3</v>
      </c>
    </row>
    <row r="10" spans="1:28" ht="36">
      <c r="A10" s="11" t="s">
        <v>4</v>
      </c>
      <c r="B10" s="7">
        <f t="shared" ref="B10:B48" si="1">B9+7</f>
        <v>42275</v>
      </c>
      <c r="C10" s="12" t="s">
        <v>5</v>
      </c>
      <c r="D10" s="9">
        <f t="shared" si="0"/>
        <v>42279</v>
      </c>
      <c r="E10" s="190" t="e">
        <f>IF(#REF!="MFR",$E$4,"0")</f>
        <v>#REF!</v>
      </c>
      <c r="F10" s="190" t="e">
        <f>IF(#REF!="MFR",$F$4,"0")</f>
        <v>#REF!</v>
      </c>
      <c r="G10" s="189" t="s">
        <v>75</v>
      </c>
      <c r="H10" s="189" t="s">
        <v>7</v>
      </c>
      <c r="I10" s="189" t="s">
        <v>74</v>
      </c>
      <c r="J10" s="351" t="s">
        <v>7</v>
      </c>
      <c r="K10" s="351"/>
      <c r="L10" s="351" t="s">
        <v>7</v>
      </c>
      <c r="M10" s="351"/>
      <c r="N10" s="351" t="s">
        <v>75</v>
      </c>
      <c r="O10" s="351"/>
      <c r="P10" s="351" t="s">
        <v>75</v>
      </c>
      <c r="Q10" s="351"/>
      <c r="R10" s="351" t="s">
        <v>7</v>
      </c>
      <c r="S10" s="351"/>
      <c r="T10" s="351" t="s">
        <v>7</v>
      </c>
      <c r="U10" s="351"/>
      <c r="V10" s="189" t="s">
        <v>7</v>
      </c>
      <c r="W10" s="189" t="s">
        <v>74</v>
      </c>
      <c r="X10" s="189" t="s">
        <v>74</v>
      </c>
      <c r="Y10" s="192">
        <v>5</v>
      </c>
      <c r="Z10" s="192">
        <v>4</v>
      </c>
      <c r="AA10" s="192">
        <v>5</v>
      </c>
      <c r="AB10" s="192">
        <v>3</v>
      </c>
    </row>
    <row r="11" spans="1:28" ht="36">
      <c r="A11" s="11" t="s">
        <v>4</v>
      </c>
      <c r="B11" s="7">
        <f t="shared" si="1"/>
        <v>42282</v>
      </c>
      <c r="C11" s="12" t="s">
        <v>5</v>
      </c>
      <c r="D11" s="9">
        <f t="shared" si="0"/>
        <v>42286</v>
      </c>
      <c r="E11" s="190" t="e">
        <f>IF(#REF!="MFR",$E$4,"0")</f>
        <v>#REF!</v>
      </c>
      <c r="F11" s="190" t="e">
        <f>IF(#REF!="MFR",$F$4,"0")</f>
        <v>#REF!</v>
      </c>
      <c r="G11" s="189" t="s">
        <v>7</v>
      </c>
      <c r="H11" s="87" t="s">
        <v>75</v>
      </c>
      <c r="I11" s="185" t="s">
        <v>7</v>
      </c>
      <c r="J11" s="351" t="s">
        <v>75</v>
      </c>
      <c r="K11" s="351"/>
      <c r="L11" s="351" t="s">
        <v>75</v>
      </c>
      <c r="M11" s="351"/>
      <c r="N11" s="351" t="s">
        <v>7</v>
      </c>
      <c r="O11" s="351"/>
      <c r="P11" s="351" t="s">
        <v>7</v>
      </c>
      <c r="Q11" s="351"/>
      <c r="R11" s="344" t="s">
        <v>75</v>
      </c>
      <c r="S11" s="344"/>
      <c r="T11" s="344" t="s">
        <v>75</v>
      </c>
      <c r="U11" s="344"/>
      <c r="V11" s="189" t="s">
        <v>74</v>
      </c>
      <c r="W11" s="189" t="s">
        <v>7</v>
      </c>
      <c r="X11" s="189" t="s">
        <v>7</v>
      </c>
      <c r="Y11" s="192">
        <v>5</v>
      </c>
      <c r="Z11" s="192">
        <v>4</v>
      </c>
      <c r="AA11" s="192">
        <v>5</v>
      </c>
      <c r="AB11" s="192">
        <v>3</v>
      </c>
    </row>
    <row r="12" spans="1:28" ht="36">
      <c r="A12" s="11" t="s">
        <v>4</v>
      </c>
      <c r="B12" s="7">
        <f t="shared" si="1"/>
        <v>42289</v>
      </c>
      <c r="C12" s="12" t="s">
        <v>5</v>
      </c>
      <c r="D12" s="9">
        <f t="shared" si="0"/>
        <v>42293</v>
      </c>
      <c r="E12" s="190" t="e">
        <f>IF(#REF!="MFR",$E$4,"0")</f>
        <v>#REF!</v>
      </c>
      <c r="F12" s="190" t="e">
        <f>IF(#REF!="MFR",$F$4,"0")</f>
        <v>#REF!</v>
      </c>
      <c r="G12" s="189" t="s">
        <v>76</v>
      </c>
      <c r="H12" s="189" t="s">
        <v>7</v>
      </c>
      <c r="I12" s="189" t="s">
        <v>75</v>
      </c>
      <c r="J12" s="344" t="s">
        <v>7</v>
      </c>
      <c r="K12" s="344"/>
      <c r="L12" s="344" t="s">
        <v>7</v>
      </c>
      <c r="M12" s="344"/>
      <c r="N12" s="351" t="s">
        <v>76</v>
      </c>
      <c r="O12" s="351"/>
      <c r="P12" s="351" t="s">
        <v>76</v>
      </c>
      <c r="Q12" s="351"/>
      <c r="R12" s="351" t="s">
        <v>7</v>
      </c>
      <c r="S12" s="351"/>
      <c r="T12" s="351" t="s">
        <v>7</v>
      </c>
      <c r="U12" s="351"/>
      <c r="V12" s="189" t="s">
        <v>7</v>
      </c>
      <c r="W12" s="189" t="s">
        <v>7</v>
      </c>
      <c r="X12" s="189" t="s">
        <v>7</v>
      </c>
      <c r="Y12" s="192">
        <v>5</v>
      </c>
      <c r="Z12" s="192">
        <v>4</v>
      </c>
      <c r="AA12" s="192">
        <v>5</v>
      </c>
      <c r="AB12" s="192">
        <v>3</v>
      </c>
    </row>
    <row r="13" spans="1:28" ht="36">
      <c r="A13" s="11" t="s">
        <v>4</v>
      </c>
      <c r="B13" s="7">
        <f t="shared" si="1"/>
        <v>42296</v>
      </c>
      <c r="C13" s="12" t="s">
        <v>5</v>
      </c>
      <c r="D13" s="9">
        <f t="shared" si="0"/>
        <v>42300</v>
      </c>
      <c r="E13"/>
      <c r="F13"/>
      <c r="G13" s="103" t="s">
        <v>7</v>
      </c>
      <c r="H13" s="189" t="s">
        <v>7</v>
      </c>
      <c r="I13" s="189" t="s">
        <v>7</v>
      </c>
      <c r="J13" s="421" t="s">
        <v>7</v>
      </c>
      <c r="K13" s="422"/>
      <c r="L13" s="421" t="s">
        <v>7</v>
      </c>
      <c r="M13" s="422"/>
      <c r="N13" s="421" t="s">
        <v>7</v>
      </c>
      <c r="O13" s="422"/>
      <c r="P13" s="421" t="s">
        <v>7</v>
      </c>
      <c r="Q13" s="422"/>
      <c r="R13" s="421" t="s">
        <v>7</v>
      </c>
      <c r="S13" s="422"/>
      <c r="T13" s="421" t="s">
        <v>7</v>
      </c>
      <c r="U13" s="422"/>
      <c r="V13" s="189" t="s">
        <v>7</v>
      </c>
      <c r="W13" s="189" t="s">
        <v>7</v>
      </c>
      <c r="X13" s="189" t="s">
        <v>7</v>
      </c>
      <c r="Y13" s="192"/>
      <c r="Z13" s="192"/>
      <c r="AA13" s="192"/>
      <c r="AB13" s="192"/>
    </row>
    <row r="14" spans="1:28" ht="36">
      <c r="A14" s="13" t="s">
        <v>4</v>
      </c>
      <c r="B14" s="14">
        <f t="shared" si="1"/>
        <v>42303</v>
      </c>
      <c r="C14" s="15" t="s">
        <v>5</v>
      </c>
      <c r="D14" s="16">
        <f t="shared" si="0"/>
        <v>42307</v>
      </c>
      <c r="E14" s="16"/>
      <c r="F14" s="16"/>
      <c r="G14" s="177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89" t="s">
        <v>7</v>
      </c>
      <c r="W14" s="189" t="s">
        <v>7</v>
      </c>
      <c r="X14" s="189" t="s">
        <v>7</v>
      </c>
      <c r="Y14" s="192"/>
      <c r="Z14" s="192"/>
      <c r="AA14" s="192"/>
      <c r="AB14" s="192"/>
    </row>
    <row r="15" spans="1:28" ht="36">
      <c r="A15" s="11" t="s">
        <v>4</v>
      </c>
      <c r="B15" s="7">
        <f t="shared" si="1"/>
        <v>42310</v>
      </c>
      <c r="C15" s="12" t="s">
        <v>5</v>
      </c>
      <c r="D15" s="9">
        <f t="shared" si="0"/>
        <v>42314</v>
      </c>
      <c r="E15" s="190" t="e">
        <f>IF(#REF!="MFR",$E$4,"0")</f>
        <v>#REF!</v>
      </c>
      <c r="F15" s="190" t="e">
        <f>IF(#REF!="MFR",$F$4,"0")</f>
        <v>#REF!</v>
      </c>
      <c r="G15" s="87" t="s">
        <v>77</v>
      </c>
      <c r="H15" s="189" t="s">
        <v>7</v>
      </c>
      <c r="I15" s="168" t="s">
        <v>7</v>
      </c>
      <c r="J15" s="351" t="s">
        <v>7</v>
      </c>
      <c r="K15" s="351"/>
      <c r="L15" s="351" t="s">
        <v>7</v>
      </c>
      <c r="M15" s="351"/>
      <c r="N15" s="353" t="s">
        <v>77</v>
      </c>
      <c r="O15" s="353"/>
      <c r="P15" s="353" t="s">
        <v>77</v>
      </c>
      <c r="Q15" s="353"/>
      <c r="R15" s="353" t="s">
        <v>76</v>
      </c>
      <c r="S15" s="353"/>
      <c r="T15" s="353" t="s">
        <v>76</v>
      </c>
      <c r="U15" s="353"/>
      <c r="V15" s="189" t="s">
        <v>75</v>
      </c>
      <c r="W15" s="189" t="s">
        <v>7</v>
      </c>
      <c r="X15" s="189" t="s">
        <v>7</v>
      </c>
      <c r="Y15" s="192">
        <v>5</v>
      </c>
      <c r="Z15" s="192">
        <v>4</v>
      </c>
      <c r="AA15" s="192">
        <v>5</v>
      </c>
      <c r="AB15" s="192">
        <v>3</v>
      </c>
    </row>
    <row r="16" spans="1:28" ht="36">
      <c r="A16" s="11" t="s">
        <v>4</v>
      </c>
      <c r="B16" s="7">
        <f t="shared" si="1"/>
        <v>42317</v>
      </c>
      <c r="C16" s="12" t="s">
        <v>5</v>
      </c>
      <c r="D16" s="9">
        <f t="shared" si="0"/>
        <v>42321</v>
      </c>
      <c r="E16" s="190" t="e">
        <f>IF(#REF!="MFR",$E$4,"0")</f>
        <v>#REF!</v>
      </c>
      <c r="F16" s="190" t="e">
        <f>IF(#REF!="MFR",$F$4,"0")</f>
        <v>#REF!</v>
      </c>
      <c r="G16" s="186" t="s">
        <v>7</v>
      </c>
      <c r="H16" s="187" t="s">
        <v>76</v>
      </c>
      <c r="I16" s="189" t="s">
        <v>7</v>
      </c>
      <c r="J16" s="355" t="s">
        <v>76</v>
      </c>
      <c r="K16" s="356"/>
      <c r="L16" s="355" t="s">
        <v>76</v>
      </c>
      <c r="M16" s="356"/>
      <c r="N16" s="353" t="s">
        <v>7</v>
      </c>
      <c r="O16" s="353"/>
      <c r="P16" s="353" t="s">
        <v>7</v>
      </c>
      <c r="Q16" s="353"/>
      <c r="R16" s="353" t="s">
        <v>7</v>
      </c>
      <c r="S16" s="353"/>
      <c r="T16" s="353" t="s">
        <v>7</v>
      </c>
      <c r="U16" s="353"/>
      <c r="V16" s="187" t="s">
        <v>7</v>
      </c>
      <c r="W16" s="187" t="s">
        <v>75</v>
      </c>
      <c r="X16" s="187" t="s">
        <v>75</v>
      </c>
      <c r="Y16" s="192">
        <v>3</v>
      </c>
      <c r="Z16" s="192">
        <v>3</v>
      </c>
      <c r="AA16" s="192">
        <v>4</v>
      </c>
      <c r="AB16" s="192">
        <v>2</v>
      </c>
    </row>
    <row r="17" spans="1:28" ht="36">
      <c r="A17" s="11" t="s">
        <v>4</v>
      </c>
      <c r="B17" s="7">
        <f t="shared" si="1"/>
        <v>42324</v>
      </c>
      <c r="C17" s="12" t="s">
        <v>5</v>
      </c>
      <c r="D17" s="9">
        <f t="shared" si="0"/>
        <v>42328</v>
      </c>
      <c r="E17" s="190" t="e">
        <f>IF(#REF!="MFR",$E$4,"0")</f>
        <v>#REF!</v>
      </c>
      <c r="F17" s="190" t="e">
        <f>IF(#REF!="MFR",$F$4,"0")</f>
        <v>#REF!</v>
      </c>
      <c r="G17" s="186" t="s">
        <v>78</v>
      </c>
      <c r="H17" s="187" t="s">
        <v>7</v>
      </c>
      <c r="I17" s="87" t="s">
        <v>76</v>
      </c>
      <c r="J17" s="353" t="s">
        <v>77</v>
      </c>
      <c r="K17" s="353"/>
      <c r="L17" s="353" t="s">
        <v>77</v>
      </c>
      <c r="M17" s="353"/>
      <c r="N17" s="342" t="s">
        <v>7</v>
      </c>
      <c r="O17" s="342"/>
      <c r="P17" s="342" t="s">
        <v>7</v>
      </c>
      <c r="Q17" s="342"/>
      <c r="R17" s="353" t="s">
        <v>7</v>
      </c>
      <c r="S17" s="353"/>
      <c r="T17" s="353" t="s">
        <v>7</v>
      </c>
      <c r="U17" s="353"/>
      <c r="V17" s="187" t="s">
        <v>7</v>
      </c>
      <c r="W17" s="187" t="s">
        <v>76</v>
      </c>
      <c r="X17" s="187" t="s">
        <v>76</v>
      </c>
      <c r="Y17" s="192">
        <v>5</v>
      </c>
      <c r="Z17" s="192">
        <v>4</v>
      </c>
      <c r="AA17" s="192">
        <v>5</v>
      </c>
      <c r="AB17" s="192">
        <v>3</v>
      </c>
    </row>
    <row r="18" spans="1:28" ht="36">
      <c r="A18" s="11" t="s">
        <v>4</v>
      </c>
      <c r="B18" s="7">
        <f t="shared" si="1"/>
        <v>42331</v>
      </c>
      <c r="C18" s="12" t="s">
        <v>5</v>
      </c>
      <c r="D18" s="9">
        <f t="shared" si="0"/>
        <v>42335</v>
      </c>
      <c r="E18" s="190" t="e">
        <f>IF(#REF!="MFR",$E$4,"0")</f>
        <v>#REF!</v>
      </c>
      <c r="F18" s="190" t="e">
        <f>IF(#REF!="MFR",$F$4,"0")</f>
        <v>#REF!</v>
      </c>
      <c r="G18" s="186" t="s">
        <v>7</v>
      </c>
      <c r="H18" s="87" t="s">
        <v>77</v>
      </c>
      <c r="I18" s="187" t="s">
        <v>7</v>
      </c>
      <c r="J18" s="353" t="s">
        <v>7</v>
      </c>
      <c r="K18" s="353"/>
      <c r="L18" s="353" t="s">
        <v>7</v>
      </c>
      <c r="M18" s="353"/>
      <c r="N18" s="353" t="s">
        <v>78</v>
      </c>
      <c r="O18" s="353"/>
      <c r="P18" s="353" t="s">
        <v>78</v>
      </c>
      <c r="Q18" s="353"/>
      <c r="R18" s="353" t="s">
        <v>77</v>
      </c>
      <c r="S18" s="353"/>
      <c r="T18" s="353" t="s">
        <v>77</v>
      </c>
      <c r="U18" s="353"/>
      <c r="V18" s="187" t="s">
        <v>7</v>
      </c>
      <c r="W18" s="187" t="s">
        <v>7</v>
      </c>
      <c r="X18" s="187" t="s">
        <v>7</v>
      </c>
      <c r="Y18" s="192">
        <v>5</v>
      </c>
      <c r="Z18" s="192">
        <v>4</v>
      </c>
      <c r="AA18" s="192">
        <v>5</v>
      </c>
      <c r="AB18" s="192">
        <v>3</v>
      </c>
    </row>
    <row r="19" spans="1:28" ht="36">
      <c r="A19" s="11" t="s">
        <v>4</v>
      </c>
      <c r="B19" s="7">
        <f t="shared" si="1"/>
        <v>42338</v>
      </c>
      <c r="C19" s="12" t="s">
        <v>5</v>
      </c>
      <c r="D19" s="9">
        <f t="shared" si="0"/>
        <v>42342</v>
      </c>
      <c r="E19" s="190" t="e">
        <f>IF(#REF!="MFR",$E$4,"0")</f>
        <v>#REF!</v>
      </c>
      <c r="F19" s="190" t="e">
        <f>IF(#REF!="MFR",$F$4,"0")</f>
        <v>#REF!</v>
      </c>
      <c r="G19" s="187" t="s">
        <v>79</v>
      </c>
      <c r="H19" s="187" t="s">
        <v>7</v>
      </c>
      <c r="I19" s="187" t="s">
        <v>7</v>
      </c>
      <c r="J19" s="355" t="s">
        <v>7</v>
      </c>
      <c r="K19" s="356"/>
      <c r="L19" s="355" t="s">
        <v>7</v>
      </c>
      <c r="M19" s="356"/>
      <c r="N19" s="353" t="s">
        <v>79</v>
      </c>
      <c r="O19" s="353"/>
      <c r="P19" s="353" t="s">
        <v>79</v>
      </c>
      <c r="Q19" s="353"/>
      <c r="R19" s="355" t="s">
        <v>78</v>
      </c>
      <c r="S19" s="356"/>
      <c r="T19" s="355" t="s">
        <v>78</v>
      </c>
      <c r="U19" s="356"/>
      <c r="V19" s="187" t="s">
        <v>76</v>
      </c>
      <c r="W19" s="187" t="s">
        <v>7</v>
      </c>
      <c r="X19" s="187" t="s">
        <v>7</v>
      </c>
      <c r="Y19" s="192">
        <v>5</v>
      </c>
      <c r="Z19" s="192">
        <v>4</v>
      </c>
      <c r="AA19" s="192">
        <v>5</v>
      </c>
      <c r="AB19" s="192">
        <v>3</v>
      </c>
    </row>
    <row r="20" spans="1:28" ht="36">
      <c r="A20" s="11" t="s">
        <v>4</v>
      </c>
      <c r="B20" s="7">
        <f t="shared" si="1"/>
        <v>42345</v>
      </c>
      <c r="C20" s="12" t="s">
        <v>5</v>
      </c>
      <c r="D20" s="9">
        <f t="shared" si="0"/>
        <v>42349</v>
      </c>
      <c r="E20" s="190" t="e">
        <f>IF(#REF!="MFR",$E$4,"0")</f>
        <v>#REF!</v>
      </c>
      <c r="F20" s="190" t="e">
        <f>IF(#REF!="MFR",$F$4,"0")</f>
        <v>#REF!</v>
      </c>
      <c r="G20" s="187" t="s">
        <v>7</v>
      </c>
      <c r="H20" s="187" t="s">
        <v>78</v>
      </c>
      <c r="I20" s="187" t="s">
        <v>77</v>
      </c>
      <c r="J20" s="353" t="s">
        <v>78</v>
      </c>
      <c r="K20" s="353"/>
      <c r="L20" s="353" t="s">
        <v>78</v>
      </c>
      <c r="M20" s="353"/>
      <c r="N20" s="353" t="s">
        <v>7</v>
      </c>
      <c r="O20" s="353"/>
      <c r="P20" s="353" t="s">
        <v>7</v>
      </c>
      <c r="Q20" s="353"/>
      <c r="R20" s="421" t="s">
        <v>7</v>
      </c>
      <c r="S20" s="422"/>
      <c r="T20" s="421" t="s">
        <v>7</v>
      </c>
      <c r="U20" s="422"/>
      <c r="V20" s="187" t="s">
        <v>7</v>
      </c>
      <c r="W20" s="187" t="s">
        <v>77</v>
      </c>
      <c r="X20" s="187" t="s">
        <v>77</v>
      </c>
      <c r="Y20" s="192">
        <v>5</v>
      </c>
      <c r="Z20" s="192">
        <v>4</v>
      </c>
      <c r="AA20" s="192">
        <v>5</v>
      </c>
      <c r="AB20" s="192">
        <v>3</v>
      </c>
    </row>
    <row r="21" spans="1:28" ht="36">
      <c r="A21" s="11" t="s">
        <v>4</v>
      </c>
      <c r="B21" s="7">
        <f t="shared" si="1"/>
        <v>42352</v>
      </c>
      <c r="C21" s="12" t="s">
        <v>5</v>
      </c>
      <c r="D21" s="9">
        <f t="shared" si="0"/>
        <v>42356</v>
      </c>
      <c r="E21" s="190" t="e">
        <f>IF(#REF!="MFR",$E$4,"0")</f>
        <v>#REF!</v>
      </c>
      <c r="F21" s="190" t="e">
        <f>IF(#REF!="MFR",$F$4,"0")</f>
        <v>#REF!</v>
      </c>
      <c r="G21" s="187" t="s">
        <v>80</v>
      </c>
      <c r="H21" s="87" t="s">
        <v>7</v>
      </c>
      <c r="I21" s="87" t="s">
        <v>7</v>
      </c>
      <c r="J21" s="353" t="s">
        <v>7</v>
      </c>
      <c r="K21" s="353"/>
      <c r="L21" s="353" t="s">
        <v>7</v>
      </c>
      <c r="M21" s="353"/>
      <c r="N21" s="355" t="s">
        <v>80</v>
      </c>
      <c r="O21" s="356"/>
      <c r="P21" s="355" t="s">
        <v>80</v>
      </c>
      <c r="Q21" s="356"/>
      <c r="R21" s="353" t="s">
        <v>79</v>
      </c>
      <c r="S21" s="353"/>
      <c r="T21" s="353" t="s">
        <v>79</v>
      </c>
      <c r="U21" s="353"/>
      <c r="V21" s="187" t="s">
        <v>7</v>
      </c>
      <c r="W21" s="187" t="s">
        <v>7</v>
      </c>
      <c r="X21" s="187" t="s">
        <v>7</v>
      </c>
      <c r="Y21" s="192">
        <v>5</v>
      </c>
      <c r="Z21" s="192">
        <v>4</v>
      </c>
      <c r="AA21" s="192">
        <v>5</v>
      </c>
      <c r="AB21" s="192">
        <v>3</v>
      </c>
    </row>
    <row r="22" spans="1:28" ht="36">
      <c r="A22" s="13" t="s">
        <v>4</v>
      </c>
      <c r="B22" s="14">
        <f t="shared" si="1"/>
        <v>42359</v>
      </c>
      <c r="C22" s="15" t="s">
        <v>5</v>
      </c>
      <c r="D22" s="16">
        <f t="shared" si="0"/>
        <v>42363</v>
      </c>
      <c r="E22" s="19"/>
      <c r="F22" s="19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87" t="s">
        <v>7</v>
      </c>
      <c r="W22" s="187" t="s">
        <v>7</v>
      </c>
      <c r="X22" s="187" t="s">
        <v>7</v>
      </c>
      <c r="Y22" s="192"/>
      <c r="Z22" s="192"/>
      <c r="AA22" s="192"/>
      <c r="AB22" s="192"/>
    </row>
    <row r="23" spans="1:28" ht="36">
      <c r="A23" s="13" t="s">
        <v>4</v>
      </c>
      <c r="B23" s="14">
        <f t="shared" si="1"/>
        <v>42366</v>
      </c>
      <c r="C23" s="15" t="s">
        <v>5</v>
      </c>
      <c r="D23" s="16">
        <f t="shared" si="0"/>
        <v>42370</v>
      </c>
      <c r="E23" s="19"/>
      <c r="F23" s="19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87" t="s">
        <v>7</v>
      </c>
      <c r="W23" s="187" t="s">
        <v>7</v>
      </c>
      <c r="X23" s="187" t="s">
        <v>7</v>
      </c>
      <c r="Y23" s="192"/>
      <c r="Z23" s="192"/>
      <c r="AA23" s="192"/>
      <c r="AB23" s="192"/>
    </row>
    <row r="24" spans="1:28" ht="36">
      <c r="A24" s="11" t="s">
        <v>4</v>
      </c>
      <c r="B24" s="7">
        <f t="shared" si="1"/>
        <v>42373</v>
      </c>
      <c r="C24" s="12" t="s">
        <v>5</v>
      </c>
      <c r="D24" s="9">
        <f t="shared" si="0"/>
        <v>42377</v>
      </c>
      <c r="E24" s="190" t="e">
        <f>IF(#REF!="MFR",$E$4,"0")</f>
        <v>#REF!</v>
      </c>
      <c r="F24" s="190" t="e">
        <f>IF(#REF!="MFR",$F$4,"0")</f>
        <v>#REF!</v>
      </c>
      <c r="G24" s="187" t="s">
        <v>7</v>
      </c>
      <c r="H24" s="188" t="s">
        <v>79</v>
      </c>
      <c r="I24" s="94" t="s">
        <v>7</v>
      </c>
      <c r="J24" s="421" t="s">
        <v>7</v>
      </c>
      <c r="K24" s="422"/>
      <c r="L24" s="421" t="s">
        <v>7</v>
      </c>
      <c r="M24" s="422"/>
      <c r="N24" s="353" t="s">
        <v>81</v>
      </c>
      <c r="O24" s="353"/>
      <c r="P24" s="353" t="s">
        <v>81</v>
      </c>
      <c r="Q24" s="353"/>
      <c r="R24" s="353" t="s">
        <v>7</v>
      </c>
      <c r="S24" s="353"/>
      <c r="T24" s="353" t="s">
        <v>7</v>
      </c>
      <c r="U24" s="353"/>
      <c r="V24" s="187" t="s">
        <v>7</v>
      </c>
      <c r="W24" s="187" t="s">
        <v>78</v>
      </c>
      <c r="X24" s="187" t="s">
        <v>78</v>
      </c>
      <c r="Y24" s="192">
        <v>5</v>
      </c>
      <c r="Z24" s="192">
        <v>4</v>
      </c>
      <c r="AA24" s="192">
        <v>5</v>
      </c>
      <c r="AB24" s="192">
        <v>3</v>
      </c>
    </row>
    <row r="25" spans="1:28" ht="36">
      <c r="A25" s="11" t="s">
        <v>4</v>
      </c>
      <c r="B25" s="7">
        <f t="shared" si="1"/>
        <v>42380</v>
      </c>
      <c r="C25" s="12" t="s">
        <v>5</v>
      </c>
      <c r="D25" s="9">
        <f t="shared" si="0"/>
        <v>42384</v>
      </c>
      <c r="E25" s="190" t="e">
        <f>IF(#REF!="MFR",$E$4,"0")</f>
        <v>#REF!</v>
      </c>
      <c r="F25" s="20" t="e">
        <f>IF(#REF!="MFR",$F$4,"0")</f>
        <v>#REF!</v>
      </c>
      <c r="G25" s="88" t="s">
        <v>81</v>
      </c>
      <c r="H25" s="188" t="s">
        <v>7</v>
      </c>
      <c r="I25" s="189" t="s">
        <v>7</v>
      </c>
      <c r="J25" s="392" t="s">
        <v>79</v>
      </c>
      <c r="K25" s="392"/>
      <c r="L25" s="392" t="s">
        <v>79</v>
      </c>
      <c r="M25" s="392"/>
      <c r="N25" s="353" t="s">
        <v>7</v>
      </c>
      <c r="O25" s="353"/>
      <c r="P25" s="353" t="s">
        <v>7</v>
      </c>
      <c r="Q25" s="353"/>
      <c r="R25" s="353" t="s">
        <v>80</v>
      </c>
      <c r="S25" s="353"/>
      <c r="T25" s="353" t="s">
        <v>80</v>
      </c>
      <c r="U25" s="353"/>
      <c r="V25" s="187" t="s">
        <v>77</v>
      </c>
      <c r="W25" s="145" t="s">
        <v>7</v>
      </c>
      <c r="X25" s="145" t="s">
        <v>7</v>
      </c>
      <c r="Y25" s="192">
        <v>5</v>
      </c>
      <c r="Z25" s="192">
        <v>4</v>
      </c>
      <c r="AA25" s="192">
        <v>5</v>
      </c>
      <c r="AB25" s="192">
        <v>3</v>
      </c>
    </row>
    <row r="26" spans="1:28" ht="36">
      <c r="A26" s="11" t="s">
        <v>4</v>
      </c>
      <c r="B26" s="7">
        <f t="shared" si="1"/>
        <v>42387</v>
      </c>
      <c r="C26" s="12" t="s">
        <v>5</v>
      </c>
      <c r="D26" s="9">
        <f t="shared" si="0"/>
        <v>42391</v>
      </c>
      <c r="E26" s="190" t="e">
        <f>IF(#REF!="MFR",$E$4,"0")</f>
        <v>#REF!</v>
      </c>
      <c r="F26" s="190" t="e">
        <f>IF(#REF!="MFR",$F$4,"0")</f>
        <v>#REF!</v>
      </c>
      <c r="G26" s="187" t="s">
        <v>7</v>
      </c>
      <c r="H26" s="188" t="s">
        <v>80</v>
      </c>
      <c r="I26" s="187" t="s">
        <v>78</v>
      </c>
      <c r="J26" s="353" t="s">
        <v>7</v>
      </c>
      <c r="K26" s="353"/>
      <c r="L26" s="353" t="s">
        <v>7</v>
      </c>
      <c r="M26" s="353"/>
      <c r="N26" s="342" t="s">
        <v>82</v>
      </c>
      <c r="O26" s="342"/>
      <c r="P26" s="342" t="s">
        <v>82</v>
      </c>
      <c r="Q26" s="342"/>
      <c r="R26" s="342" t="s">
        <v>7</v>
      </c>
      <c r="S26" s="342"/>
      <c r="T26" s="342" t="s">
        <v>7</v>
      </c>
      <c r="U26" s="342"/>
      <c r="V26" s="187" t="s">
        <v>7</v>
      </c>
      <c r="W26" s="187" t="s">
        <v>79</v>
      </c>
      <c r="X26" s="187" t="s">
        <v>79</v>
      </c>
      <c r="Y26" s="192">
        <v>5</v>
      </c>
      <c r="Z26" s="192">
        <v>4</v>
      </c>
      <c r="AA26" s="192">
        <v>5</v>
      </c>
      <c r="AB26" s="192">
        <v>3</v>
      </c>
    </row>
    <row r="27" spans="1:28" ht="36">
      <c r="A27" s="11" t="s">
        <v>4</v>
      </c>
      <c r="B27" s="7">
        <f t="shared" si="1"/>
        <v>42394</v>
      </c>
      <c r="C27" s="12" t="s">
        <v>5</v>
      </c>
      <c r="D27" s="9">
        <f t="shared" si="0"/>
        <v>42398</v>
      </c>
      <c r="E27" s="21" t="e">
        <f>IF(#REF!="MFR",$E$4,"0")</f>
        <v>#REF!</v>
      </c>
      <c r="F27" s="21" t="e">
        <f>IF(#REF!="MFR",$F$4,"0")</f>
        <v>#REF!</v>
      </c>
      <c r="G27" s="102" t="s">
        <v>82</v>
      </c>
      <c r="H27" s="94" t="s">
        <v>7</v>
      </c>
      <c r="I27" s="188" t="s">
        <v>7</v>
      </c>
      <c r="J27" s="359" t="s">
        <v>80</v>
      </c>
      <c r="K27" s="359"/>
      <c r="L27" s="359" t="s">
        <v>80</v>
      </c>
      <c r="M27" s="359"/>
      <c r="N27" s="342" t="s">
        <v>7</v>
      </c>
      <c r="O27" s="342"/>
      <c r="P27" s="342" t="s">
        <v>7</v>
      </c>
      <c r="Q27" s="342"/>
      <c r="R27" s="342" t="s">
        <v>81</v>
      </c>
      <c r="S27" s="342"/>
      <c r="T27" s="342" t="s">
        <v>81</v>
      </c>
      <c r="U27" s="342"/>
      <c r="V27" s="109" t="s">
        <v>78</v>
      </c>
      <c r="W27" s="187" t="s">
        <v>7</v>
      </c>
      <c r="X27" s="187" t="s">
        <v>7</v>
      </c>
      <c r="Y27" s="192">
        <v>5</v>
      </c>
      <c r="Z27" s="192">
        <v>4</v>
      </c>
      <c r="AA27" s="192">
        <v>5</v>
      </c>
      <c r="AB27" s="192">
        <v>3</v>
      </c>
    </row>
    <row r="28" spans="1:28" ht="36">
      <c r="A28" s="11" t="s">
        <v>4</v>
      </c>
      <c r="B28" s="7">
        <f t="shared" si="1"/>
        <v>42401</v>
      </c>
      <c r="C28" s="12" t="s">
        <v>5</v>
      </c>
      <c r="D28" s="9">
        <f t="shared" si="0"/>
        <v>42405</v>
      </c>
      <c r="E28" s="185" t="e">
        <f>IF(#REF!="MFR",$E$4,"0")</f>
        <v>#REF!</v>
      </c>
      <c r="F28" s="185" t="e">
        <f>IF(#REF!="MFR",$F$4,"0")</f>
        <v>#REF!</v>
      </c>
      <c r="G28" s="187" t="s">
        <v>7</v>
      </c>
      <c r="H28" s="88" t="s">
        <v>81</v>
      </c>
      <c r="I28" s="87" t="s">
        <v>79</v>
      </c>
      <c r="J28" s="353" t="s">
        <v>7</v>
      </c>
      <c r="K28" s="353"/>
      <c r="L28" s="353" t="s">
        <v>7</v>
      </c>
      <c r="M28" s="353"/>
      <c r="N28" s="342" t="s">
        <v>83</v>
      </c>
      <c r="O28" s="342"/>
      <c r="P28" s="342" t="s">
        <v>83</v>
      </c>
      <c r="Q28" s="342"/>
      <c r="R28" s="353" t="s">
        <v>7</v>
      </c>
      <c r="S28" s="353"/>
      <c r="T28" s="353" t="s">
        <v>7</v>
      </c>
      <c r="U28" s="353"/>
      <c r="V28" s="187" t="s">
        <v>7</v>
      </c>
      <c r="W28" s="189" t="s">
        <v>7</v>
      </c>
      <c r="X28" s="189" t="s">
        <v>7</v>
      </c>
      <c r="Y28" s="192">
        <v>5</v>
      </c>
      <c r="Z28" s="192">
        <v>4</v>
      </c>
      <c r="AA28" s="192">
        <v>5</v>
      </c>
      <c r="AB28" s="192">
        <v>3</v>
      </c>
    </row>
    <row r="29" spans="1:28" ht="36">
      <c r="A29" s="11" t="s">
        <v>4</v>
      </c>
      <c r="B29" s="7">
        <f t="shared" si="1"/>
        <v>42408</v>
      </c>
      <c r="C29" s="12" t="s">
        <v>5</v>
      </c>
      <c r="D29" s="9">
        <f t="shared" si="0"/>
        <v>42412</v>
      </c>
      <c r="E29"/>
      <c r="F29"/>
      <c r="G29" s="188" t="s">
        <v>7</v>
      </c>
      <c r="H29" s="189" t="s">
        <v>7</v>
      </c>
      <c r="I29" s="189" t="s">
        <v>7</v>
      </c>
      <c r="J29" s="421" t="s">
        <v>7</v>
      </c>
      <c r="K29" s="422"/>
      <c r="L29" s="421" t="s">
        <v>7</v>
      </c>
      <c r="M29" s="422"/>
      <c r="N29" s="421" t="s">
        <v>7</v>
      </c>
      <c r="O29" s="422"/>
      <c r="P29" s="421" t="s">
        <v>7</v>
      </c>
      <c r="Q29" s="422"/>
      <c r="R29" s="421" t="s">
        <v>7</v>
      </c>
      <c r="S29" s="422"/>
      <c r="T29" s="421" t="s">
        <v>7</v>
      </c>
      <c r="U29" s="422"/>
      <c r="V29" s="189" t="s">
        <v>7</v>
      </c>
      <c r="W29" s="189" t="s">
        <v>7</v>
      </c>
      <c r="X29" s="189" t="s">
        <v>7</v>
      </c>
      <c r="Y29" s="192"/>
      <c r="Z29" s="192"/>
      <c r="AA29" s="192"/>
      <c r="AB29" s="192"/>
    </row>
    <row r="30" spans="1:28" ht="36">
      <c r="A30" s="14" t="s">
        <v>4</v>
      </c>
      <c r="B30" s="14">
        <f t="shared" si="1"/>
        <v>42415</v>
      </c>
      <c r="C30" s="14" t="s">
        <v>5</v>
      </c>
      <c r="D30" s="16">
        <f t="shared" si="0"/>
        <v>42419</v>
      </c>
      <c r="E30" s="23"/>
      <c r="F30" s="57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7" t="s">
        <v>7</v>
      </c>
      <c r="W30" s="189" t="s">
        <v>7</v>
      </c>
      <c r="X30" s="189" t="s">
        <v>7</v>
      </c>
      <c r="Y30" s="192"/>
      <c r="Z30" s="192"/>
      <c r="AA30" s="192"/>
      <c r="AB30" s="192"/>
    </row>
    <row r="31" spans="1:28" ht="36">
      <c r="A31" s="11" t="s">
        <v>4</v>
      </c>
      <c r="B31" s="7">
        <f t="shared" si="1"/>
        <v>42422</v>
      </c>
      <c r="C31" s="12" t="s">
        <v>5</v>
      </c>
      <c r="D31" s="9">
        <f t="shared" si="0"/>
        <v>42426</v>
      </c>
      <c r="E31" s="190" t="e">
        <f>IF(#REF!="MFR",$E$4,"0")</f>
        <v>#REF!</v>
      </c>
      <c r="F31" s="190" t="e">
        <f>IF(#REF!="MFR",$F$4,"0")</f>
        <v>#REF!</v>
      </c>
      <c r="G31" s="186" t="s">
        <v>83</v>
      </c>
      <c r="H31" s="187" t="s">
        <v>7</v>
      </c>
      <c r="I31" s="187" t="s">
        <v>7</v>
      </c>
      <c r="J31" s="342" t="s">
        <v>81</v>
      </c>
      <c r="K31" s="342"/>
      <c r="L31" s="342" t="s">
        <v>81</v>
      </c>
      <c r="M31" s="342"/>
      <c r="N31" s="392" t="s">
        <v>84</v>
      </c>
      <c r="O31" s="392"/>
      <c r="P31" s="392" t="s">
        <v>84</v>
      </c>
      <c r="Q31" s="392"/>
      <c r="R31" s="342" t="s">
        <v>7</v>
      </c>
      <c r="S31" s="342"/>
      <c r="T31" s="342" t="s">
        <v>7</v>
      </c>
      <c r="U31" s="342"/>
      <c r="V31" s="187" t="s">
        <v>79</v>
      </c>
      <c r="W31" s="187" t="s">
        <v>7</v>
      </c>
      <c r="X31" s="187" t="s">
        <v>7</v>
      </c>
      <c r="Y31" s="192">
        <v>5</v>
      </c>
      <c r="Z31" s="192">
        <v>4</v>
      </c>
      <c r="AA31" s="192">
        <v>5</v>
      </c>
      <c r="AB31" s="192">
        <v>3</v>
      </c>
    </row>
    <row r="32" spans="1:28" ht="36">
      <c r="A32" s="11" t="s">
        <v>4</v>
      </c>
      <c r="B32" s="7">
        <f t="shared" si="1"/>
        <v>42429</v>
      </c>
      <c r="C32" s="12" t="s">
        <v>5</v>
      </c>
      <c r="D32" s="9">
        <f t="shared" si="0"/>
        <v>42433</v>
      </c>
      <c r="E32" s="190" t="e">
        <f>IF(#REF!="MFR",$E$4,"0")</f>
        <v>#REF!</v>
      </c>
      <c r="F32" s="190" t="e">
        <f>IF(#REF!="MFR",$F$4,"0")</f>
        <v>#REF!</v>
      </c>
      <c r="G32" s="188" t="s">
        <v>7</v>
      </c>
      <c r="H32" s="187" t="s">
        <v>82</v>
      </c>
      <c r="I32" s="187" t="s">
        <v>80</v>
      </c>
      <c r="J32" s="362" t="s">
        <v>7</v>
      </c>
      <c r="K32" s="447"/>
      <c r="L32" s="362" t="s">
        <v>7</v>
      </c>
      <c r="M32" s="447"/>
      <c r="N32" s="353" t="s">
        <v>7</v>
      </c>
      <c r="O32" s="353"/>
      <c r="P32" s="353" t="s">
        <v>7</v>
      </c>
      <c r="Q32" s="353"/>
      <c r="R32" s="342" t="s">
        <v>82</v>
      </c>
      <c r="S32" s="342"/>
      <c r="T32" s="342" t="s">
        <v>82</v>
      </c>
      <c r="U32" s="342"/>
      <c r="V32" s="187" t="s">
        <v>7</v>
      </c>
      <c r="W32" s="187" t="s">
        <v>80</v>
      </c>
      <c r="X32" s="187" t="s">
        <v>80</v>
      </c>
      <c r="Y32" s="192">
        <v>5</v>
      </c>
      <c r="Z32" s="192">
        <v>4</v>
      </c>
      <c r="AA32" s="192">
        <v>5</v>
      </c>
      <c r="AB32" s="192">
        <v>3</v>
      </c>
    </row>
    <row r="33" spans="1:28" ht="36">
      <c r="A33" s="11" t="s">
        <v>4</v>
      </c>
      <c r="B33" s="7">
        <f t="shared" si="1"/>
        <v>42436</v>
      </c>
      <c r="C33" s="12" t="s">
        <v>5</v>
      </c>
      <c r="D33" s="9">
        <f t="shared" si="0"/>
        <v>42440</v>
      </c>
      <c r="E33" s="190" t="e">
        <f>IF(#REF!="MFR",$E$4,"0")</f>
        <v>#REF!</v>
      </c>
      <c r="F33" s="190" t="e">
        <f>IF(#REF!="MFR",$F$4,"0")</f>
        <v>#REF!</v>
      </c>
      <c r="G33" s="188" t="s">
        <v>7</v>
      </c>
      <c r="H33" s="187" t="s">
        <v>7</v>
      </c>
      <c r="I33" s="187" t="s">
        <v>7</v>
      </c>
      <c r="J33" s="342" t="s">
        <v>82</v>
      </c>
      <c r="K33" s="342"/>
      <c r="L33" s="342" t="s">
        <v>82</v>
      </c>
      <c r="M33" s="342"/>
      <c r="N33" s="353" t="s">
        <v>7</v>
      </c>
      <c r="O33" s="353"/>
      <c r="P33" s="353" t="s">
        <v>7</v>
      </c>
      <c r="Q33" s="353"/>
      <c r="R33" s="342" t="s">
        <v>83</v>
      </c>
      <c r="S33" s="342"/>
      <c r="T33" s="342" t="s">
        <v>83</v>
      </c>
      <c r="U33" s="342"/>
      <c r="V33" s="187" t="s">
        <v>7</v>
      </c>
      <c r="W33" s="182" t="s">
        <v>123</v>
      </c>
      <c r="X33" s="187" t="s">
        <v>7</v>
      </c>
      <c r="Y33" s="192">
        <v>5</v>
      </c>
      <c r="Z33" s="192">
        <v>4</v>
      </c>
      <c r="AA33" s="192">
        <v>5</v>
      </c>
      <c r="AB33" s="192">
        <v>3</v>
      </c>
    </row>
    <row r="34" spans="1:28" ht="36">
      <c r="A34" s="11" t="s">
        <v>4</v>
      </c>
      <c r="B34" s="7">
        <f t="shared" si="1"/>
        <v>42443</v>
      </c>
      <c r="C34" s="12" t="s">
        <v>5</v>
      </c>
      <c r="D34" s="9">
        <f t="shared" si="0"/>
        <v>42447</v>
      </c>
      <c r="E34" s="190" t="e">
        <f>IF(#REF!="MFR",$E$4,"0")</f>
        <v>#REF!</v>
      </c>
      <c r="F34" s="190" t="e">
        <f>IF(#REF!="MFR",$F$4,"0")</f>
        <v>#REF!</v>
      </c>
      <c r="G34" s="187" t="s">
        <v>7</v>
      </c>
      <c r="H34" s="187" t="s">
        <v>83</v>
      </c>
      <c r="I34" s="187" t="s">
        <v>81</v>
      </c>
      <c r="J34" s="355" t="s">
        <v>7</v>
      </c>
      <c r="K34" s="356"/>
      <c r="L34" s="355" t="s">
        <v>7</v>
      </c>
      <c r="M34" s="356"/>
      <c r="N34" s="353" t="s">
        <v>85</v>
      </c>
      <c r="O34" s="353"/>
      <c r="P34" s="353" t="s">
        <v>85</v>
      </c>
      <c r="Q34" s="353"/>
      <c r="R34" s="342" t="s">
        <v>7</v>
      </c>
      <c r="S34" s="342"/>
      <c r="T34" s="342" t="s">
        <v>7</v>
      </c>
      <c r="U34" s="342"/>
      <c r="V34" s="187" t="s">
        <v>80</v>
      </c>
      <c r="W34" s="187" t="s">
        <v>7</v>
      </c>
      <c r="X34" s="187" t="s">
        <v>7</v>
      </c>
      <c r="Y34" s="192">
        <v>5</v>
      </c>
      <c r="Z34" s="192">
        <v>4</v>
      </c>
      <c r="AA34" s="192">
        <v>5</v>
      </c>
      <c r="AB34" s="192">
        <v>3</v>
      </c>
    </row>
    <row r="35" spans="1:28" ht="36">
      <c r="A35" s="11" t="s">
        <v>4</v>
      </c>
      <c r="B35" s="7">
        <f t="shared" si="1"/>
        <v>42450</v>
      </c>
      <c r="C35" s="12" t="s">
        <v>5</v>
      </c>
      <c r="D35" s="9">
        <f t="shared" si="0"/>
        <v>42454</v>
      </c>
      <c r="E35" s="190" t="e">
        <f>IF(#REF!="MFR",$E$4,"0")</f>
        <v>#REF!</v>
      </c>
      <c r="F35" s="190" t="e">
        <f>IF(#REF!="MFR",$F$4,"0")</f>
        <v>#REF!</v>
      </c>
      <c r="G35" s="187" t="s">
        <v>84</v>
      </c>
      <c r="H35" s="187" t="s">
        <v>7</v>
      </c>
      <c r="I35" s="187" t="s">
        <v>7</v>
      </c>
      <c r="J35" s="353" t="s">
        <v>83</v>
      </c>
      <c r="K35" s="353"/>
      <c r="L35" s="353" t="s">
        <v>83</v>
      </c>
      <c r="M35" s="353"/>
      <c r="N35" s="342" t="s">
        <v>7</v>
      </c>
      <c r="O35" s="342"/>
      <c r="P35" s="342" t="s">
        <v>7</v>
      </c>
      <c r="Q35" s="342"/>
      <c r="R35" s="342" t="s">
        <v>7</v>
      </c>
      <c r="S35" s="342"/>
      <c r="T35" s="342" t="s">
        <v>7</v>
      </c>
      <c r="U35" s="342"/>
      <c r="V35" s="187" t="s">
        <v>7</v>
      </c>
      <c r="W35" s="187" t="s">
        <v>81</v>
      </c>
      <c r="X35" s="187" t="s">
        <v>81</v>
      </c>
      <c r="Y35" s="192">
        <v>5</v>
      </c>
      <c r="Z35" s="192">
        <v>4</v>
      </c>
      <c r="AA35" s="192">
        <v>5</v>
      </c>
      <c r="AB35" s="192">
        <v>3</v>
      </c>
    </row>
    <row r="36" spans="1:28" ht="36">
      <c r="A36" s="24" t="s">
        <v>4</v>
      </c>
      <c r="B36" s="25">
        <f t="shared" si="1"/>
        <v>42457</v>
      </c>
      <c r="C36" s="26" t="s">
        <v>5</v>
      </c>
      <c r="D36" s="27">
        <f t="shared" si="0"/>
        <v>42461</v>
      </c>
      <c r="E36" s="190" t="e">
        <f>IF(#REF!="MFR",$E$4,"0")</f>
        <v>#REF!</v>
      </c>
      <c r="F36" s="190" t="e">
        <f>IF(#REF!="MFR",$F$4,"0")</f>
        <v>#REF!</v>
      </c>
      <c r="G36" s="187" t="s">
        <v>7</v>
      </c>
      <c r="H36" s="187" t="s">
        <v>84</v>
      </c>
      <c r="I36" s="187" t="s">
        <v>7</v>
      </c>
      <c r="J36" s="353" t="s">
        <v>7</v>
      </c>
      <c r="K36" s="353"/>
      <c r="L36" s="353" t="s">
        <v>7</v>
      </c>
      <c r="M36" s="353"/>
      <c r="N36" s="342" t="s">
        <v>87</v>
      </c>
      <c r="O36" s="342"/>
      <c r="P36" s="342" t="s">
        <v>87</v>
      </c>
      <c r="Q36" s="342"/>
      <c r="R36" s="342" t="s">
        <v>84</v>
      </c>
      <c r="S36" s="342"/>
      <c r="T36" s="342" t="s">
        <v>84</v>
      </c>
      <c r="U36" s="342"/>
      <c r="V36" s="187" t="s">
        <v>7</v>
      </c>
      <c r="W36" s="189" t="s">
        <v>7</v>
      </c>
      <c r="X36" s="189" t="s">
        <v>7</v>
      </c>
      <c r="Y36" s="192">
        <v>3</v>
      </c>
      <c r="Z36" s="192">
        <v>3</v>
      </c>
      <c r="AA36" s="192">
        <v>4</v>
      </c>
      <c r="AB36" s="192">
        <v>2</v>
      </c>
    </row>
    <row r="37" spans="1:28" ht="36">
      <c r="A37" s="14" t="s">
        <v>4</v>
      </c>
      <c r="B37" s="14">
        <f t="shared" si="1"/>
        <v>42464</v>
      </c>
      <c r="C37" s="14" t="s">
        <v>5</v>
      </c>
      <c r="D37" s="16">
        <f t="shared" si="0"/>
        <v>42468</v>
      </c>
      <c r="E37" s="23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7" t="s">
        <v>7</v>
      </c>
      <c r="W37" s="189" t="s">
        <v>7</v>
      </c>
      <c r="X37" s="189" t="s">
        <v>7</v>
      </c>
      <c r="Y37" s="192"/>
      <c r="Z37" s="192"/>
      <c r="AA37" s="192"/>
      <c r="AB37" s="192"/>
    </row>
    <row r="38" spans="1:28" ht="36">
      <c r="A38" s="11" t="s">
        <v>4</v>
      </c>
      <c r="B38" s="7">
        <f t="shared" si="1"/>
        <v>42471</v>
      </c>
      <c r="C38" s="12" t="s">
        <v>5</v>
      </c>
      <c r="D38" s="9">
        <f t="shared" si="0"/>
        <v>42475</v>
      </c>
      <c r="E38"/>
      <c r="F38"/>
      <c r="G38" s="128" t="s">
        <v>7</v>
      </c>
      <c r="H38" s="189" t="s">
        <v>7</v>
      </c>
      <c r="I38" s="189" t="s">
        <v>7</v>
      </c>
      <c r="J38" s="421" t="s">
        <v>7</v>
      </c>
      <c r="K38" s="422"/>
      <c r="L38" s="421" t="s">
        <v>7</v>
      </c>
      <c r="M38" s="422"/>
      <c r="N38" s="421" t="s">
        <v>7</v>
      </c>
      <c r="O38" s="422"/>
      <c r="P38" s="421" t="s">
        <v>7</v>
      </c>
      <c r="Q38" s="422"/>
      <c r="R38" s="421" t="s">
        <v>7</v>
      </c>
      <c r="S38" s="422"/>
      <c r="T38" s="421" t="s">
        <v>7</v>
      </c>
      <c r="U38" s="422"/>
      <c r="V38" s="189" t="s">
        <v>7</v>
      </c>
      <c r="W38" s="189" t="s">
        <v>7</v>
      </c>
      <c r="X38" s="189" t="s">
        <v>7</v>
      </c>
      <c r="Y38" s="192"/>
      <c r="Z38" s="192"/>
      <c r="AA38" s="192"/>
      <c r="AB38" s="192"/>
    </row>
    <row r="39" spans="1:28" ht="36">
      <c r="A39" s="11" t="s">
        <v>4</v>
      </c>
      <c r="B39" s="7">
        <f t="shared" si="1"/>
        <v>42478</v>
      </c>
      <c r="C39" s="12" t="s">
        <v>5</v>
      </c>
      <c r="D39" s="9">
        <f t="shared" si="0"/>
        <v>42482</v>
      </c>
      <c r="E39" s="190" t="e">
        <f>IF(#REF!="MFR",$E$4,"0")</f>
        <v>#REF!</v>
      </c>
      <c r="F39" s="190" t="e">
        <f>IF(#REF!="MFR",$F$4,"0")</f>
        <v>#REF!</v>
      </c>
      <c r="G39" s="187" t="s">
        <v>85</v>
      </c>
      <c r="H39" s="187" t="s">
        <v>7</v>
      </c>
      <c r="I39" s="185" t="s">
        <v>7</v>
      </c>
      <c r="J39" s="342" t="s">
        <v>84</v>
      </c>
      <c r="K39" s="342"/>
      <c r="L39" s="342" t="s">
        <v>84</v>
      </c>
      <c r="M39" s="342"/>
      <c r="N39" s="394" t="s">
        <v>7</v>
      </c>
      <c r="O39" s="395"/>
      <c r="P39" s="394" t="s">
        <v>7</v>
      </c>
      <c r="Q39" s="395"/>
      <c r="R39" s="342" t="s">
        <v>85</v>
      </c>
      <c r="S39" s="342"/>
      <c r="T39" s="342" t="s">
        <v>85</v>
      </c>
      <c r="U39" s="342"/>
      <c r="V39" s="109" t="s">
        <v>81</v>
      </c>
      <c r="W39" s="187" t="s">
        <v>7</v>
      </c>
      <c r="X39" s="187" t="s">
        <v>7</v>
      </c>
      <c r="Y39" s="192">
        <v>5</v>
      </c>
      <c r="Z39" s="192">
        <v>4</v>
      </c>
      <c r="AA39" s="192">
        <v>5</v>
      </c>
      <c r="AB39" s="192">
        <v>3</v>
      </c>
    </row>
    <row r="40" spans="1:28" ht="36">
      <c r="A40" s="11" t="s">
        <v>4</v>
      </c>
      <c r="B40" s="7">
        <f t="shared" si="1"/>
        <v>42485</v>
      </c>
      <c r="C40" s="12" t="s">
        <v>5</v>
      </c>
      <c r="D40" s="9">
        <f t="shared" si="0"/>
        <v>42489</v>
      </c>
      <c r="E40" s="190" t="e">
        <f>IF(#REF!="MFR",$E$4,"0")</f>
        <v>#REF!</v>
      </c>
      <c r="F40" s="190" t="e">
        <f>IF(#REF!="MFR",$F$4,"0")</f>
        <v>#REF!</v>
      </c>
      <c r="G40" s="187" t="s">
        <v>7</v>
      </c>
      <c r="H40" s="187" t="s">
        <v>7</v>
      </c>
      <c r="I40" s="187" t="s">
        <v>7</v>
      </c>
      <c r="J40" s="355" t="s">
        <v>7</v>
      </c>
      <c r="K40" s="356"/>
      <c r="L40" s="355" t="s">
        <v>7</v>
      </c>
      <c r="M40" s="356"/>
      <c r="N40" s="394" t="s">
        <v>88</v>
      </c>
      <c r="O40" s="395"/>
      <c r="P40" s="394" t="s">
        <v>88</v>
      </c>
      <c r="Q40" s="395"/>
      <c r="R40" s="342" t="s">
        <v>87</v>
      </c>
      <c r="S40" s="342"/>
      <c r="T40" s="342" t="s">
        <v>87</v>
      </c>
      <c r="U40" s="342"/>
      <c r="V40" s="187" t="s">
        <v>7</v>
      </c>
      <c r="W40" s="187" t="s">
        <v>82</v>
      </c>
      <c r="X40" s="187" t="s">
        <v>82</v>
      </c>
      <c r="Y40" s="192">
        <v>5</v>
      </c>
      <c r="Z40" s="192">
        <v>4</v>
      </c>
      <c r="AA40" s="192">
        <v>5</v>
      </c>
      <c r="AB40" s="192">
        <v>3</v>
      </c>
    </row>
    <row r="41" spans="1:28" ht="36">
      <c r="A41" s="11" t="s">
        <v>4</v>
      </c>
      <c r="B41" s="7">
        <f t="shared" si="1"/>
        <v>42492</v>
      </c>
      <c r="C41" s="12" t="s">
        <v>5</v>
      </c>
      <c r="D41" s="9">
        <f t="shared" si="0"/>
        <v>42496</v>
      </c>
      <c r="E41" s="190" t="e">
        <f>IF(#REF!="MFR",$E$4,"0")</f>
        <v>#REF!</v>
      </c>
      <c r="F41" s="190" t="e">
        <f>IF(#REF!="MFR",$F$4,"0")</f>
        <v>#REF!</v>
      </c>
      <c r="G41" s="187" t="s">
        <v>7</v>
      </c>
      <c r="H41" s="87" t="s">
        <v>85</v>
      </c>
      <c r="I41" s="185" t="s">
        <v>82</v>
      </c>
      <c r="J41" s="351" t="s">
        <v>85</v>
      </c>
      <c r="K41" s="351"/>
      <c r="L41" s="351" t="s">
        <v>85</v>
      </c>
      <c r="M41" s="351"/>
      <c r="N41" s="394" t="s">
        <v>7</v>
      </c>
      <c r="O41" s="395"/>
      <c r="P41" s="394" t="s">
        <v>7</v>
      </c>
      <c r="Q41" s="395"/>
      <c r="R41" s="351" t="s">
        <v>7</v>
      </c>
      <c r="S41" s="351"/>
      <c r="T41" s="351" t="s">
        <v>7</v>
      </c>
      <c r="U41" s="351"/>
      <c r="V41" s="109" t="s">
        <v>7</v>
      </c>
      <c r="W41" s="109" t="s">
        <v>83</v>
      </c>
      <c r="X41" s="109" t="s">
        <v>83</v>
      </c>
      <c r="Y41" s="192">
        <v>2</v>
      </c>
      <c r="Z41" s="192">
        <v>2</v>
      </c>
      <c r="AA41" s="192">
        <v>3</v>
      </c>
      <c r="AB41" s="192">
        <v>1</v>
      </c>
    </row>
    <row r="42" spans="1:28" ht="36">
      <c r="A42" s="11" t="s">
        <v>4</v>
      </c>
      <c r="B42" s="7">
        <f t="shared" si="1"/>
        <v>42499</v>
      </c>
      <c r="C42" s="12" t="s">
        <v>5</v>
      </c>
      <c r="D42" s="9">
        <f t="shared" si="0"/>
        <v>42503</v>
      </c>
      <c r="E42" s="190" t="e">
        <f>IF(#REF!="MFR",$E$4,"0")</f>
        <v>#REF!</v>
      </c>
      <c r="F42" s="190" t="e">
        <f>IF(#REF!="MFR",$F$4,"0")</f>
        <v>#REF!</v>
      </c>
      <c r="G42" s="187" t="s">
        <v>87</v>
      </c>
      <c r="H42" s="187" t="s">
        <v>7</v>
      </c>
      <c r="I42" s="185" t="s">
        <v>7</v>
      </c>
      <c r="J42" s="351" t="s">
        <v>87</v>
      </c>
      <c r="K42" s="351"/>
      <c r="L42" s="351" t="s">
        <v>87</v>
      </c>
      <c r="M42" s="351"/>
      <c r="N42" s="396"/>
      <c r="O42" s="397"/>
      <c r="P42" s="396"/>
      <c r="Q42" s="397"/>
      <c r="R42" s="351" t="s">
        <v>88</v>
      </c>
      <c r="S42" s="351"/>
      <c r="T42" s="351" t="s">
        <v>88</v>
      </c>
      <c r="U42" s="351"/>
      <c r="V42" s="109" t="s">
        <v>7</v>
      </c>
      <c r="W42" s="109" t="s">
        <v>7</v>
      </c>
      <c r="X42" s="109" t="s">
        <v>7</v>
      </c>
      <c r="Y42" s="192">
        <v>5</v>
      </c>
      <c r="Z42" s="192">
        <v>4</v>
      </c>
      <c r="AA42" s="192">
        <v>5</v>
      </c>
      <c r="AB42" s="192">
        <v>3</v>
      </c>
    </row>
    <row r="43" spans="1:28" ht="36">
      <c r="A43" s="11" t="s">
        <v>4</v>
      </c>
      <c r="B43" s="7">
        <f t="shared" si="1"/>
        <v>42506</v>
      </c>
      <c r="C43" s="12" t="s">
        <v>5</v>
      </c>
      <c r="D43" s="9">
        <f t="shared" si="0"/>
        <v>42510</v>
      </c>
      <c r="E43" s="190" t="e">
        <f>IF(#REF!="MFR",$E$4,"0")</f>
        <v>#REF!</v>
      </c>
      <c r="F43" s="190" t="e">
        <f>IF(#REF!="MFR",$F$4,"0")</f>
        <v>#REF!</v>
      </c>
      <c r="G43" s="187" t="s">
        <v>7</v>
      </c>
      <c r="H43" s="115" t="s">
        <v>87</v>
      </c>
      <c r="I43" s="185" t="s">
        <v>83</v>
      </c>
      <c r="J43" s="566" t="s">
        <v>7</v>
      </c>
      <c r="K43" s="566"/>
      <c r="L43" s="566" t="s">
        <v>7</v>
      </c>
      <c r="M43" s="566"/>
      <c r="N43" s="375"/>
      <c r="O43" s="398"/>
      <c r="P43" s="375"/>
      <c r="Q43" s="398"/>
      <c r="R43" s="342" t="s">
        <v>89</v>
      </c>
      <c r="S43" s="342"/>
      <c r="T43" s="342" t="s">
        <v>89</v>
      </c>
      <c r="U43" s="342"/>
      <c r="V43" s="109" t="s">
        <v>82</v>
      </c>
      <c r="W43" s="109" t="s">
        <v>7</v>
      </c>
      <c r="X43" s="109" t="s">
        <v>7</v>
      </c>
      <c r="Y43" s="192">
        <v>3</v>
      </c>
      <c r="Z43" s="192">
        <v>3</v>
      </c>
      <c r="AA43" s="192">
        <v>4</v>
      </c>
      <c r="AB43" s="192">
        <v>2</v>
      </c>
    </row>
    <row r="44" spans="1:28" ht="36">
      <c r="A44" s="11" t="s">
        <v>4</v>
      </c>
      <c r="B44" s="7">
        <f t="shared" si="1"/>
        <v>42513</v>
      </c>
      <c r="C44" s="12" t="s">
        <v>5</v>
      </c>
      <c r="D44" s="9">
        <f t="shared" si="0"/>
        <v>42517</v>
      </c>
      <c r="E44" s="190" t="e">
        <f>IF(#REF!="MFR",$E$4,"0")</f>
        <v>#REF!</v>
      </c>
      <c r="F44" s="190" t="e">
        <f>IF(#REF!="MFR",$F$4,"0")</f>
        <v>#REF!</v>
      </c>
      <c r="G44" s="187" t="s">
        <v>7</v>
      </c>
      <c r="H44" s="187" t="s">
        <v>88</v>
      </c>
      <c r="I44" s="109" t="s">
        <v>7</v>
      </c>
      <c r="J44" s="566" t="s">
        <v>7</v>
      </c>
      <c r="K44" s="566"/>
      <c r="L44" s="566" t="s">
        <v>7</v>
      </c>
      <c r="M44" s="566"/>
      <c r="N44" s="342" t="s">
        <v>89</v>
      </c>
      <c r="O44" s="342"/>
      <c r="P44" s="342" t="s">
        <v>89</v>
      </c>
      <c r="Q44" s="342"/>
      <c r="R44" s="342" t="s">
        <v>7</v>
      </c>
      <c r="S44" s="342"/>
      <c r="T44" s="342" t="s">
        <v>7</v>
      </c>
      <c r="U44" s="342"/>
      <c r="V44" s="109" t="s">
        <v>7</v>
      </c>
      <c r="W44" s="109" t="s">
        <v>84</v>
      </c>
      <c r="X44" s="109" t="s">
        <v>84</v>
      </c>
      <c r="Y44" s="192">
        <v>5</v>
      </c>
      <c r="Z44" s="192">
        <v>4</v>
      </c>
      <c r="AA44" s="192">
        <v>5</v>
      </c>
      <c r="AB44" s="192">
        <v>3</v>
      </c>
    </row>
    <row r="45" spans="1:28" ht="36">
      <c r="A45" s="11" t="s">
        <v>4</v>
      </c>
      <c r="B45" s="7">
        <f t="shared" si="1"/>
        <v>42520</v>
      </c>
      <c r="C45" s="12" t="s">
        <v>5</v>
      </c>
      <c r="D45" s="9">
        <f t="shared" si="0"/>
        <v>42524</v>
      </c>
      <c r="E45" s="190" t="e">
        <f>IF(#REF!="MFR",$E$4,"0")</f>
        <v>#REF!</v>
      </c>
      <c r="F45" s="190" t="e">
        <f>IF(#REF!="MFR",$F$4,"0")</f>
        <v>#REF!</v>
      </c>
      <c r="G45" s="187" t="s">
        <v>88</v>
      </c>
      <c r="H45" s="187" t="s">
        <v>7</v>
      </c>
      <c r="I45" s="109" t="s">
        <v>84</v>
      </c>
      <c r="J45" s="342" t="s">
        <v>88</v>
      </c>
      <c r="K45" s="342"/>
      <c r="L45" s="342" t="s">
        <v>88</v>
      </c>
      <c r="M45" s="342"/>
      <c r="N45" s="342" t="s">
        <v>7</v>
      </c>
      <c r="O45" s="342"/>
      <c r="P45" s="342" t="s">
        <v>7</v>
      </c>
      <c r="Q45" s="342"/>
      <c r="R45" s="342" t="s">
        <v>7</v>
      </c>
      <c r="S45" s="342"/>
      <c r="T45" s="342" t="s">
        <v>7</v>
      </c>
      <c r="U45" s="342"/>
      <c r="V45" s="109" t="s">
        <v>83</v>
      </c>
      <c r="W45" s="109" t="s">
        <v>7</v>
      </c>
      <c r="X45" s="109" t="s">
        <v>7</v>
      </c>
      <c r="Y45" s="192">
        <v>5</v>
      </c>
      <c r="Z45" s="192">
        <v>4</v>
      </c>
      <c r="AA45" s="192">
        <v>5</v>
      </c>
      <c r="AB45" s="192">
        <v>3</v>
      </c>
    </row>
    <row r="46" spans="1:28" ht="36">
      <c r="A46" s="11" t="s">
        <v>4</v>
      </c>
      <c r="B46" s="7">
        <f t="shared" si="1"/>
        <v>42527</v>
      </c>
      <c r="C46" s="12" t="s">
        <v>5</v>
      </c>
      <c r="D46" s="9">
        <f t="shared" si="0"/>
        <v>42531</v>
      </c>
      <c r="E46" s="190" t="e">
        <f>IF(#REF!="MFR",$E$4,"0")</f>
        <v>#REF!</v>
      </c>
      <c r="F46" s="190" t="e">
        <f>IF(#REF!="MFR",$F$4,"0")</f>
        <v>#REF!</v>
      </c>
      <c r="G46" s="187" t="s">
        <v>7</v>
      </c>
      <c r="H46" s="187" t="s">
        <v>89</v>
      </c>
      <c r="I46" s="109" t="s">
        <v>7</v>
      </c>
      <c r="J46" s="342" t="s">
        <v>7</v>
      </c>
      <c r="K46" s="342"/>
      <c r="L46" s="342" t="s">
        <v>7</v>
      </c>
      <c r="M46" s="342"/>
      <c r="N46" s="342" t="s">
        <v>94</v>
      </c>
      <c r="O46" s="342"/>
      <c r="P46" s="342" t="s">
        <v>94</v>
      </c>
      <c r="Q46" s="342"/>
      <c r="R46" s="342" t="s">
        <v>94</v>
      </c>
      <c r="S46" s="342"/>
      <c r="T46" s="342" t="s">
        <v>94</v>
      </c>
      <c r="U46" s="342"/>
      <c r="V46" s="109" t="s">
        <v>7</v>
      </c>
      <c r="W46" s="109" t="s">
        <v>7</v>
      </c>
      <c r="X46" s="109" t="s">
        <v>7</v>
      </c>
      <c r="Y46" s="192">
        <v>5</v>
      </c>
      <c r="Z46" s="192">
        <v>4</v>
      </c>
      <c r="AA46" s="192">
        <v>5</v>
      </c>
      <c r="AB46" s="192">
        <v>3</v>
      </c>
    </row>
    <row r="47" spans="1:28" ht="36">
      <c r="A47" s="11" t="s">
        <v>4</v>
      </c>
      <c r="B47" s="7">
        <f t="shared" si="1"/>
        <v>42534</v>
      </c>
      <c r="C47" s="12" t="s">
        <v>5</v>
      </c>
      <c r="D47" s="9">
        <f t="shared" si="0"/>
        <v>42538</v>
      </c>
      <c r="E47" s="190" t="e">
        <f>IF(#REF!="MFR",$E$4,"0")</f>
        <v>#REF!</v>
      </c>
      <c r="F47" s="190" t="e">
        <f>IF(#REF!="MFR",$F$4,"0")</f>
        <v>#REF!</v>
      </c>
      <c r="G47" s="187" t="s">
        <v>89</v>
      </c>
      <c r="H47" s="187" t="s">
        <v>7</v>
      </c>
      <c r="I47" s="87" t="s">
        <v>85</v>
      </c>
      <c r="J47" s="342" t="s">
        <v>7</v>
      </c>
      <c r="K47" s="342"/>
      <c r="L47" s="342" t="s">
        <v>7</v>
      </c>
      <c r="M47" s="342"/>
      <c r="N47" s="342" t="s">
        <v>7</v>
      </c>
      <c r="O47" s="342"/>
      <c r="P47" s="342" t="s">
        <v>7</v>
      </c>
      <c r="Q47" s="342"/>
      <c r="R47" s="342" t="s">
        <v>97</v>
      </c>
      <c r="S47" s="342"/>
      <c r="T47" s="342" t="s">
        <v>97</v>
      </c>
      <c r="U47" s="342"/>
      <c r="V47" s="87" t="s">
        <v>84</v>
      </c>
      <c r="W47" s="109" t="s">
        <v>7</v>
      </c>
      <c r="X47" s="109" t="s">
        <v>7</v>
      </c>
      <c r="Y47" s="192">
        <v>5</v>
      </c>
      <c r="Z47" s="192">
        <v>4</v>
      </c>
      <c r="AA47" s="192">
        <v>5</v>
      </c>
      <c r="AB47" s="192">
        <v>3</v>
      </c>
    </row>
    <row r="48" spans="1:28" ht="36">
      <c r="A48" s="11" t="s">
        <v>4</v>
      </c>
      <c r="B48" s="7">
        <f t="shared" si="1"/>
        <v>42541</v>
      </c>
      <c r="C48" s="12" t="s">
        <v>5</v>
      </c>
      <c r="D48" s="9">
        <f t="shared" si="0"/>
        <v>42545</v>
      </c>
      <c r="E48" s="190" t="e">
        <f>IF(#REF!="MFR",$E$4,"0")</f>
        <v>#REF!</v>
      </c>
      <c r="F48" s="190" t="e">
        <f>IF(#REF!="MFR",$F$4,"0")</f>
        <v>#REF!</v>
      </c>
      <c r="G48" s="186" t="s">
        <v>7</v>
      </c>
      <c r="H48" s="87" t="s">
        <v>94</v>
      </c>
      <c r="I48" s="109" t="s">
        <v>7</v>
      </c>
      <c r="J48" s="355" t="s">
        <v>89</v>
      </c>
      <c r="K48" s="356"/>
      <c r="L48" s="355" t="s">
        <v>89</v>
      </c>
      <c r="M48" s="356"/>
      <c r="N48" s="342" t="s">
        <v>97</v>
      </c>
      <c r="O48" s="342"/>
      <c r="P48" s="342" t="s">
        <v>97</v>
      </c>
      <c r="Q48" s="342"/>
      <c r="R48" s="342" t="s">
        <v>7</v>
      </c>
      <c r="S48" s="342"/>
      <c r="T48" s="342" t="s">
        <v>7</v>
      </c>
      <c r="U48" s="342"/>
      <c r="V48" s="187" t="s">
        <v>7</v>
      </c>
      <c r="W48" s="189" t="s">
        <v>7</v>
      </c>
      <c r="X48" s="189" t="s">
        <v>7</v>
      </c>
      <c r="Y48" s="192">
        <v>5</v>
      </c>
      <c r="Z48" s="192">
        <v>4</v>
      </c>
      <c r="AA48" s="192">
        <v>5</v>
      </c>
      <c r="AB48" s="192">
        <v>3</v>
      </c>
    </row>
    <row r="49" spans="1:28" ht="36">
      <c r="A49" s="28"/>
      <c r="B49" s="29"/>
      <c r="C49" s="28"/>
      <c r="D49" s="29"/>
      <c r="E49" s="31"/>
      <c r="F49" s="30"/>
      <c r="G49" s="30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/>
      <c r="W49" s="31"/>
      <c r="X49" s="31"/>
      <c r="Y49" s="1">
        <f>SUM(Y6:Y48)</f>
        <v>166</v>
      </c>
      <c r="Z49" s="1">
        <f t="shared" ref="Z49:AB49" si="2">SUM(Z6:Z48)</f>
        <v>134</v>
      </c>
      <c r="AA49" s="1">
        <f t="shared" si="2"/>
        <v>169</v>
      </c>
      <c r="AB49" s="1">
        <f t="shared" si="2"/>
        <v>100</v>
      </c>
    </row>
    <row r="50" spans="1:28">
      <c r="E50" s="1"/>
      <c r="F50" s="1"/>
      <c r="G50" s="1"/>
      <c r="H50" s="1"/>
      <c r="J50" s="2"/>
      <c r="K50" s="124"/>
      <c r="L50" s="2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8">
      <c r="A51" s="567" t="s">
        <v>130</v>
      </c>
      <c r="B51" s="568"/>
      <c r="C51" s="568"/>
      <c r="D51" s="568"/>
      <c r="E51" s="568"/>
      <c r="F51" s="568"/>
      <c r="G51" s="568"/>
      <c r="H51" s="568"/>
      <c r="I51" s="568"/>
      <c r="J51" s="568"/>
      <c r="R51" s="124"/>
      <c r="S51" s="124"/>
      <c r="T51" s="124"/>
      <c r="U51" s="124"/>
    </row>
    <row r="52" spans="1:28">
      <c r="A52" s="193" t="s">
        <v>131</v>
      </c>
      <c r="B52" s="193">
        <v>10.15</v>
      </c>
      <c r="C52" s="184"/>
      <c r="D52" s="184"/>
      <c r="F52" s="184"/>
      <c r="G52" s="184"/>
      <c r="H52" s="184"/>
    </row>
    <row r="53" spans="1:28">
      <c r="A53" s="193" t="s">
        <v>133</v>
      </c>
      <c r="B53" s="193">
        <f>AA49</f>
        <v>169</v>
      </c>
      <c r="C53" s="184"/>
      <c r="D53" s="184"/>
      <c r="F53" s="184"/>
      <c r="G53" s="184"/>
      <c r="H53" s="184"/>
    </row>
    <row r="54" spans="1:28">
      <c r="A54" s="193" t="s">
        <v>140</v>
      </c>
      <c r="B54" s="193">
        <f>Y49</f>
        <v>166</v>
      </c>
      <c r="C54" s="184"/>
      <c r="D54" s="184"/>
      <c r="F54" s="184"/>
      <c r="G54" s="184"/>
      <c r="H54" s="18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8">
      <c r="A55" s="193" t="s">
        <v>127</v>
      </c>
      <c r="B55" s="193">
        <f>Z49</f>
        <v>134</v>
      </c>
      <c r="C55" s="184"/>
      <c r="D55" s="184"/>
      <c r="F55" s="184"/>
      <c r="G55" s="184"/>
      <c r="H55" s="18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8">
      <c r="A56" s="193" t="s">
        <v>129</v>
      </c>
      <c r="B56" s="193">
        <f>AB49</f>
        <v>100</v>
      </c>
      <c r="C56" s="184"/>
      <c r="D56" s="184"/>
      <c r="F56" s="184"/>
      <c r="G56" s="184"/>
      <c r="H56" s="18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8">
      <c r="C57" s="184"/>
      <c r="D57" s="184"/>
      <c r="F57" s="184"/>
      <c r="G57" s="184"/>
      <c r="H57" s="18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8">
      <c r="A58" s="159" t="s">
        <v>134</v>
      </c>
      <c r="B58" s="159">
        <v>1.5</v>
      </c>
      <c r="C58" s="159" t="s">
        <v>135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>
      <c r="A59" s="159" t="s">
        <v>126</v>
      </c>
      <c r="B59" s="159">
        <v>1.25</v>
      </c>
      <c r="C59" s="159" t="s">
        <v>136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>
      <c r="A60" s="159" t="s">
        <v>137</v>
      </c>
      <c r="B60" s="159">
        <v>2</v>
      </c>
      <c r="C60" s="159" t="s">
        <v>135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>
      <c r="A61" s="194" t="s">
        <v>139</v>
      </c>
      <c r="B61" s="194">
        <v>1</v>
      </c>
      <c r="C61" s="194" t="s">
        <v>138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8">
      <c r="A62" s="28"/>
      <c r="B62" s="29"/>
      <c r="C62" s="28"/>
      <c r="D62" s="2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8">
      <c r="A63" s="28"/>
      <c r="B63" s="29"/>
      <c r="C63" s="28"/>
      <c r="D63" s="2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8" s="198" customFormat="1">
      <c r="A64" s="199" t="s">
        <v>142</v>
      </c>
      <c r="B64" s="200" t="s">
        <v>143</v>
      </c>
      <c r="C64" s="199" t="s">
        <v>128</v>
      </c>
      <c r="D64" s="200" t="s">
        <v>126</v>
      </c>
      <c r="E64" s="199"/>
      <c r="F64" s="199"/>
      <c r="G64" s="199" t="s">
        <v>127</v>
      </c>
      <c r="H64" s="199" t="s">
        <v>137</v>
      </c>
      <c r="I64" s="199" t="s">
        <v>132</v>
      </c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</row>
    <row r="65" spans="1:24">
      <c r="A65" s="192" t="s">
        <v>141</v>
      </c>
      <c r="B65" s="201">
        <v>0.7</v>
      </c>
      <c r="C65" s="202">
        <f>B53/B77*B65</f>
        <v>11.655172413793103</v>
      </c>
      <c r="D65" s="202">
        <v>11.655172413793103</v>
      </c>
      <c r="E65" s="192"/>
      <c r="F65" s="192"/>
      <c r="G65" s="202">
        <f>D65*134/166</f>
        <v>9.4083921894474454</v>
      </c>
      <c r="H65" s="202">
        <f>D65*100/166</f>
        <v>7.0211882010801823</v>
      </c>
      <c r="I65" s="202">
        <f>C65*B58+D65*B59+G65*B61+H65*B60</f>
        <v>55.502492729538844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92" t="s">
        <v>144</v>
      </c>
      <c r="B66" s="201">
        <v>0.5</v>
      </c>
      <c r="C66" s="202">
        <f>AA49/B77*B66</f>
        <v>8.3251231527093594</v>
      </c>
      <c r="D66" s="202">
        <v>8.3251231527093594</v>
      </c>
      <c r="E66" s="192"/>
      <c r="F66" s="192"/>
      <c r="G66" s="202">
        <f t="shared" ref="G66:G76" si="3">D66*134/166</f>
        <v>6.7202801353196033</v>
      </c>
      <c r="H66" s="202">
        <f t="shared" ref="H66:H76" si="4">D66*100/166</f>
        <v>5.0151344293429876</v>
      </c>
      <c r="I66" s="202">
        <f t="shared" ref="I66" si="5">C66*B59+D66*B60+G66*B62+H66*B61</f>
        <v>32.071784675648402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92" t="s">
        <v>145</v>
      </c>
      <c r="B67" s="201">
        <v>1</v>
      </c>
      <c r="C67" s="202">
        <f>AA49/B77*B67</f>
        <v>16.650246305418719</v>
      </c>
      <c r="D67" s="202">
        <v>16.650246305418719</v>
      </c>
      <c r="E67" s="192"/>
      <c r="F67" s="192"/>
      <c r="G67" s="202">
        <f t="shared" si="3"/>
        <v>13.440560270639207</v>
      </c>
      <c r="H67" s="202">
        <f t="shared" si="4"/>
        <v>10.030268858685975</v>
      </c>
      <c r="I67" s="202">
        <f>C67*B58+D67*B59+G67*B61+H67*B60</f>
        <v>79.289275327912634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92" t="s">
        <v>146</v>
      </c>
      <c r="B68" s="201">
        <v>0.8</v>
      </c>
      <c r="C68" s="202">
        <f>AA49/B77*B68</f>
        <v>13.320197044334975</v>
      </c>
      <c r="D68" s="202">
        <v>12</v>
      </c>
      <c r="E68" s="192"/>
      <c r="F68" s="192"/>
      <c r="G68" s="202">
        <f t="shared" si="3"/>
        <v>9.6867469879518069</v>
      </c>
      <c r="H68" s="202">
        <f t="shared" si="4"/>
        <v>7.2289156626506026</v>
      </c>
      <c r="I68" s="202">
        <f>C68*B58+D68*B59+B60*H68+B61*G68</f>
        <v>59.124873879755476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92" t="s">
        <v>147</v>
      </c>
      <c r="B69" s="201">
        <v>0.8</v>
      </c>
      <c r="C69" s="202">
        <f>C68</f>
        <v>13.320197044334975</v>
      </c>
      <c r="D69" s="202">
        <v>12</v>
      </c>
      <c r="E69" s="192"/>
      <c r="F69" s="192"/>
      <c r="G69" s="202">
        <f t="shared" si="3"/>
        <v>9.6867469879518069</v>
      </c>
      <c r="H69" s="202">
        <f t="shared" si="4"/>
        <v>7.2289156626506026</v>
      </c>
      <c r="I69" s="202">
        <f>I68</f>
        <v>59.124873879755476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92" t="s">
        <v>148</v>
      </c>
      <c r="B70" s="201">
        <v>1</v>
      </c>
      <c r="C70" s="202">
        <f>C67</f>
        <v>16.650246305418719</v>
      </c>
      <c r="D70" s="202">
        <v>16.650246305418719</v>
      </c>
      <c r="E70" s="192"/>
      <c r="F70" s="192"/>
      <c r="G70" s="202">
        <f t="shared" si="3"/>
        <v>13.440560270639207</v>
      </c>
      <c r="H70" s="202">
        <f t="shared" si="4"/>
        <v>10.030268858685975</v>
      </c>
      <c r="I70" s="202">
        <f>I67</f>
        <v>79.289275327912634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92" t="s">
        <v>149</v>
      </c>
      <c r="B71" s="201">
        <v>1</v>
      </c>
      <c r="C71" s="202">
        <f>C67</f>
        <v>16.650246305418719</v>
      </c>
      <c r="D71" s="202">
        <v>16.650246305418719</v>
      </c>
      <c r="E71" s="192"/>
      <c r="F71" s="192"/>
      <c r="G71" s="202">
        <f t="shared" si="3"/>
        <v>13.440560270639207</v>
      </c>
      <c r="H71" s="202">
        <f t="shared" si="4"/>
        <v>10.030268858685975</v>
      </c>
      <c r="I71" s="202">
        <f>I67</f>
        <v>79.289275327912634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92" t="s">
        <v>150</v>
      </c>
      <c r="B72" s="201">
        <v>1</v>
      </c>
      <c r="C72" s="202">
        <f>C67</f>
        <v>16.650246305418719</v>
      </c>
      <c r="D72" s="202">
        <v>16.650246305418719</v>
      </c>
      <c r="E72" s="192"/>
      <c r="F72" s="192"/>
      <c r="G72" s="202">
        <f t="shared" si="3"/>
        <v>13.440560270639207</v>
      </c>
      <c r="H72" s="202">
        <f t="shared" si="4"/>
        <v>10.030268858685975</v>
      </c>
      <c r="I72" s="202">
        <f>I67</f>
        <v>79.289275327912634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92" t="s">
        <v>151</v>
      </c>
      <c r="B73" s="201">
        <v>1</v>
      </c>
      <c r="C73" s="202">
        <f>C67</f>
        <v>16.650246305418719</v>
      </c>
      <c r="D73" s="202">
        <v>16.650246305418719</v>
      </c>
      <c r="E73" s="192"/>
      <c r="F73" s="192"/>
      <c r="G73" s="202">
        <f t="shared" si="3"/>
        <v>13.440560270639207</v>
      </c>
      <c r="H73" s="202">
        <f t="shared" si="4"/>
        <v>10.030268858685975</v>
      </c>
      <c r="I73" s="202">
        <f>I67</f>
        <v>79.289275327912634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92" t="s">
        <v>152</v>
      </c>
      <c r="B74" s="201">
        <v>1</v>
      </c>
      <c r="C74" s="202">
        <f>C67</f>
        <v>16.650246305418719</v>
      </c>
      <c r="D74" s="202">
        <v>16.650246305418719</v>
      </c>
      <c r="E74" s="192"/>
      <c r="F74" s="192"/>
      <c r="G74" s="202">
        <f t="shared" si="3"/>
        <v>13.440560270639207</v>
      </c>
      <c r="H74" s="202">
        <f t="shared" si="4"/>
        <v>10.030268858685975</v>
      </c>
      <c r="I74" s="202">
        <f>I67</f>
        <v>79.289275327912634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92" t="s">
        <v>153</v>
      </c>
      <c r="B75" s="201">
        <v>0.9</v>
      </c>
      <c r="C75" s="202">
        <f>AA49/B77*B75</f>
        <v>14.985221674876847</v>
      </c>
      <c r="D75" s="202">
        <v>14.985221674876847</v>
      </c>
      <c r="E75" s="192"/>
      <c r="F75" s="192"/>
      <c r="G75" s="202">
        <f t="shared" si="3"/>
        <v>12.096504243575286</v>
      </c>
      <c r="H75" s="202">
        <f t="shared" si="4"/>
        <v>9.0272419728173787</v>
      </c>
      <c r="I75" s="202">
        <f>C75*B58+D75*B59+G75*B61+H75*B60</f>
        <v>71.36034779512137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92" t="s">
        <v>154</v>
      </c>
      <c r="B76" s="201">
        <v>0.45</v>
      </c>
      <c r="C76" s="202">
        <f>AA49/B77*B76</f>
        <v>7.4926108374384235</v>
      </c>
      <c r="D76" s="202">
        <v>7.4926108374384235</v>
      </c>
      <c r="E76" s="192"/>
      <c r="F76" s="192"/>
      <c r="G76" s="202">
        <f t="shared" si="3"/>
        <v>6.0482521217876428</v>
      </c>
      <c r="H76" s="202">
        <f t="shared" si="4"/>
        <v>4.5136209864086894</v>
      </c>
      <c r="I76" s="202">
        <f>C76*B58+D76*B59+G76*B61+B60*H76</f>
        <v>35.680173897560685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92"/>
      <c r="B77" s="201">
        <f>SUM(B65:B76)</f>
        <v>10.15</v>
      </c>
      <c r="C77" s="192">
        <f>SUM(C65:C76)</f>
        <v>169</v>
      </c>
      <c r="D77" s="202">
        <f>SUM(D65:D76)</f>
        <v>166.35960591133005</v>
      </c>
      <c r="E77" s="202">
        <f t="shared" ref="E77:H77" si="6">SUM(E65:E76)</f>
        <v>0</v>
      </c>
      <c r="F77" s="202">
        <f t="shared" si="6"/>
        <v>0</v>
      </c>
      <c r="G77" s="202">
        <f t="shared" si="6"/>
        <v>134.29028428986885</v>
      </c>
      <c r="H77" s="202">
        <f t="shared" si="6"/>
        <v>100.21663006706629</v>
      </c>
      <c r="I77" s="19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28"/>
      <c r="B78" s="195"/>
      <c r="C78" s="28"/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28"/>
      <c r="B79" s="195"/>
      <c r="C79" s="28"/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28"/>
      <c r="B80" s="195"/>
      <c r="C80" s="28"/>
      <c r="D80" s="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28"/>
      <c r="B81" s="195"/>
      <c r="C81" s="28"/>
      <c r="D81" s="2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28"/>
      <c r="B82" s="195"/>
      <c r="C82" s="28"/>
      <c r="D82" s="2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28"/>
      <c r="B83" s="195"/>
      <c r="C83" s="28"/>
      <c r="D83" s="2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28"/>
      <c r="B84" s="195"/>
      <c r="C84" s="28"/>
      <c r="D84" s="2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B85" s="19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B86" s="19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B87" s="5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B88" s="5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B89" s="5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B90" s="5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B91" s="5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B92" s="5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B93" s="5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B94" s="5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B95" s="5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/>
      <c r="B96" s="5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/>
      <c r="B97" s="5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/>
      <c r="B98" s="5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/>
      <c r="B99" s="5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/>
      <c r="B100" s="5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/>
      <c r="B101" s="5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/>
      <c r="B102" s="5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</sheetData>
  <mergeCells count="245">
    <mergeCell ref="Z3:Z5"/>
    <mergeCell ref="AA3:AA5"/>
    <mergeCell ref="AB3:AB5"/>
    <mergeCell ref="A51:J51"/>
    <mergeCell ref="J48:K48"/>
    <mergeCell ref="L48:M48"/>
    <mergeCell ref="N48:O48"/>
    <mergeCell ref="P48:Q48"/>
    <mergeCell ref="R48:S48"/>
    <mergeCell ref="T48:U48"/>
    <mergeCell ref="J47:K47"/>
    <mergeCell ref="L47:M47"/>
    <mergeCell ref="N47:O47"/>
    <mergeCell ref="P47:Q47"/>
    <mergeCell ref="R47:S47"/>
    <mergeCell ref="T47:U47"/>
    <mergeCell ref="J46:K46"/>
    <mergeCell ref="L46:M46"/>
    <mergeCell ref="N46:O46"/>
    <mergeCell ref="P46:Q46"/>
    <mergeCell ref="R46:S46"/>
    <mergeCell ref="T46:U46"/>
    <mergeCell ref="J45:K45"/>
    <mergeCell ref="L45:M45"/>
    <mergeCell ref="N45:O45"/>
    <mergeCell ref="P45:Q45"/>
    <mergeCell ref="R45:S45"/>
    <mergeCell ref="T45:U45"/>
    <mergeCell ref="J43:K43"/>
    <mergeCell ref="L43:M43"/>
    <mergeCell ref="R43:S43"/>
    <mergeCell ref="T43:U43"/>
    <mergeCell ref="J44:K44"/>
    <mergeCell ref="L44:M44"/>
    <mergeCell ref="N44:O44"/>
    <mergeCell ref="P44:Q44"/>
    <mergeCell ref="R44:S44"/>
    <mergeCell ref="T44:U44"/>
    <mergeCell ref="J41:K41"/>
    <mergeCell ref="L41:M41"/>
    <mergeCell ref="N41:O43"/>
    <mergeCell ref="P41:Q43"/>
    <mergeCell ref="R41:S41"/>
    <mergeCell ref="T41:U41"/>
    <mergeCell ref="J42:K42"/>
    <mergeCell ref="L42:M42"/>
    <mergeCell ref="R42:S42"/>
    <mergeCell ref="T42:U42"/>
    <mergeCell ref="J40:K40"/>
    <mergeCell ref="L40:M40"/>
    <mergeCell ref="N40:O40"/>
    <mergeCell ref="P40:Q40"/>
    <mergeCell ref="R40:S40"/>
    <mergeCell ref="T40:U40"/>
    <mergeCell ref="J39:K39"/>
    <mergeCell ref="L39:M39"/>
    <mergeCell ref="N39:O39"/>
    <mergeCell ref="P39:Q39"/>
    <mergeCell ref="R39:S39"/>
    <mergeCell ref="T39:U39"/>
    <mergeCell ref="J38:K38"/>
    <mergeCell ref="L38:M38"/>
    <mergeCell ref="N38:O38"/>
    <mergeCell ref="P38:Q38"/>
    <mergeCell ref="R38:S38"/>
    <mergeCell ref="T38:U38"/>
    <mergeCell ref="J36:K36"/>
    <mergeCell ref="L36:M36"/>
    <mergeCell ref="N36:O36"/>
    <mergeCell ref="P36:Q36"/>
    <mergeCell ref="R36:S36"/>
    <mergeCell ref="T36:U36"/>
    <mergeCell ref="J35:K35"/>
    <mergeCell ref="L35:M35"/>
    <mergeCell ref="N35:O35"/>
    <mergeCell ref="P35:Q35"/>
    <mergeCell ref="R35:S35"/>
    <mergeCell ref="T35:U35"/>
    <mergeCell ref="J34:K34"/>
    <mergeCell ref="L34:M34"/>
    <mergeCell ref="N34:O34"/>
    <mergeCell ref="P34:Q34"/>
    <mergeCell ref="R34:S34"/>
    <mergeCell ref="T34:U34"/>
    <mergeCell ref="J33:K33"/>
    <mergeCell ref="L33:M33"/>
    <mergeCell ref="N33:O33"/>
    <mergeCell ref="P33:Q33"/>
    <mergeCell ref="R33:S33"/>
    <mergeCell ref="T33:U33"/>
    <mergeCell ref="J32:K32"/>
    <mergeCell ref="L32:M32"/>
    <mergeCell ref="N32:O32"/>
    <mergeCell ref="P32:Q32"/>
    <mergeCell ref="R32:S32"/>
    <mergeCell ref="T32:U32"/>
    <mergeCell ref="J31:K31"/>
    <mergeCell ref="L31:M31"/>
    <mergeCell ref="N31:O31"/>
    <mergeCell ref="P31:Q31"/>
    <mergeCell ref="R31:S31"/>
    <mergeCell ref="T31:U31"/>
    <mergeCell ref="J29:K29"/>
    <mergeCell ref="L29:M29"/>
    <mergeCell ref="N29:O29"/>
    <mergeCell ref="P29:Q29"/>
    <mergeCell ref="R29:S29"/>
    <mergeCell ref="T29:U29"/>
    <mergeCell ref="J28:K28"/>
    <mergeCell ref="L28:M28"/>
    <mergeCell ref="N28:O28"/>
    <mergeCell ref="P28:Q28"/>
    <mergeCell ref="R28:S28"/>
    <mergeCell ref="T28:U28"/>
    <mergeCell ref="J27:K27"/>
    <mergeCell ref="L27:M27"/>
    <mergeCell ref="N27:O27"/>
    <mergeCell ref="P27:Q27"/>
    <mergeCell ref="R27:S27"/>
    <mergeCell ref="T27:U27"/>
    <mergeCell ref="J26:K26"/>
    <mergeCell ref="L26:M26"/>
    <mergeCell ref="N26:O26"/>
    <mergeCell ref="P26:Q26"/>
    <mergeCell ref="R26:S26"/>
    <mergeCell ref="T26:U26"/>
    <mergeCell ref="J25:K25"/>
    <mergeCell ref="L25:M25"/>
    <mergeCell ref="N25:O25"/>
    <mergeCell ref="P25:Q25"/>
    <mergeCell ref="R25:S25"/>
    <mergeCell ref="T25:U25"/>
    <mergeCell ref="J24:K24"/>
    <mergeCell ref="L24:M24"/>
    <mergeCell ref="N24:O24"/>
    <mergeCell ref="P24:Q24"/>
    <mergeCell ref="R24:S24"/>
    <mergeCell ref="T24:U24"/>
    <mergeCell ref="J21:K21"/>
    <mergeCell ref="L21:M21"/>
    <mergeCell ref="N21:O21"/>
    <mergeCell ref="P21:Q21"/>
    <mergeCell ref="R21:S21"/>
    <mergeCell ref="T21:U21"/>
    <mergeCell ref="J20:K20"/>
    <mergeCell ref="L20:M20"/>
    <mergeCell ref="N20:O20"/>
    <mergeCell ref="P20:Q20"/>
    <mergeCell ref="R20:S20"/>
    <mergeCell ref="T20:U20"/>
    <mergeCell ref="J19:K19"/>
    <mergeCell ref="L19:M19"/>
    <mergeCell ref="N19:O19"/>
    <mergeCell ref="P19:Q19"/>
    <mergeCell ref="R19:S19"/>
    <mergeCell ref="T19:U19"/>
    <mergeCell ref="J18:K18"/>
    <mergeCell ref="L18:M18"/>
    <mergeCell ref="N18:O18"/>
    <mergeCell ref="P18:Q18"/>
    <mergeCell ref="R18:S18"/>
    <mergeCell ref="T18:U18"/>
    <mergeCell ref="J17:K17"/>
    <mergeCell ref="L17:M17"/>
    <mergeCell ref="N17:O17"/>
    <mergeCell ref="P17:Q17"/>
    <mergeCell ref="R17:S17"/>
    <mergeCell ref="T17:U17"/>
    <mergeCell ref="J16:K16"/>
    <mergeCell ref="L16:M16"/>
    <mergeCell ref="N16:O16"/>
    <mergeCell ref="P16:Q16"/>
    <mergeCell ref="R16:S16"/>
    <mergeCell ref="T16:U16"/>
    <mergeCell ref="J15:K15"/>
    <mergeCell ref="L15:M15"/>
    <mergeCell ref="N15:O15"/>
    <mergeCell ref="P15:Q15"/>
    <mergeCell ref="R15:S15"/>
    <mergeCell ref="T15:U15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P11:Q11"/>
    <mergeCell ref="R11:S11"/>
    <mergeCell ref="T11:U11"/>
    <mergeCell ref="J10:K10"/>
    <mergeCell ref="L10:M10"/>
    <mergeCell ref="N10:O10"/>
    <mergeCell ref="P10:Q10"/>
    <mergeCell ref="R10:S10"/>
    <mergeCell ref="T10:U10"/>
    <mergeCell ref="J9:K9"/>
    <mergeCell ref="L9:M9"/>
    <mergeCell ref="N9:O9"/>
    <mergeCell ref="P9:Q9"/>
    <mergeCell ref="R9:S9"/>
    <mergeCell ref="T9:U9"/>
    <mergeCell ref="J8:K8"/>
    <mergeCell ref="L8:M8"/>
    <mergeCell ref="N8:O8"/>
    <mergeCell ref="P8:Q8"/>
    <mergeCell ref="R8:S8"/>
    <mergeCell ref="T8:U8"/>
    <mergeCell ref="T6:U6"/>
    <mergeCell ref="J7:K7"/>
    <mergeCell ref="L7:M7"/>
    <mergeCell ref="N7:O7"/>
    <mergeCell ref="P7:Q7"/>
    <mergeCell ref="R7:S7"/>
    <mergeCell ref="T7:U7"/>
    <mergeCell ref="E5:F5"/>
    <mergeCell ref="J6:K6"/>
    <mergeCell ref="L6:M6"/>
    <mergeCell ref="N6:O6"/>
    <mergeCell ref="P6:Q6"/>
    <mergeCell ref="R6:S6"/>
    <mergeCell ref="R3:S5"/>
    <mergeCell ref="T3:U5"/>
    <mergeCell ref="V3:V5"/>
    <mergeCell ref="W3:W5"/>
    <mergeCell ref="X3:X5"/>
    <mergeCell ref="Y3:Y5"/>
    <mergeCell ref="B2:T2"/>
    <mergeCell ref="V2:X2"/>
    <mergeCell ref="A3:D5"/>
    <mergeCell ref="G3:G5"/>
    <mergeCell ref="H3:H5"/>
    <mergeCell ref="I3:I5"/>
    <mergeCell ref="J3:K5"/>
    <mergeCell ref="L3:M5"/>
    <mergeCell ref="N3:O5"/>
    <mergeCell ref="P3:Q5"/>
  </mergeCells>
  <conditionalFormatting sqref="E39:F40 A6:F12 A32:D39 E14:F21 E30:F37 E24:F28 A3 A13:D30 A41:F49 A1:G1 E3:I4 J3 L3 A50:H50 I49:X50 K51:X51 A51 A52:X1048576">
    <cfRule type="containsText" dxfId="746" priority="317" operator="containsText" text="stage">
      <formula>NOT(ISERROR(SEARCH("stage",A1)))</formula>
    </cfRule>
    <cfRule type="containsText" dxfId="745" priority="318" operator="containsText" text="stage">
      <formula>NOT(ISERROR(SEARCH("stage",A1)))</formula>
    </cfRule>
  </conditionalFormatting>
  <conditionalFormatting sqref="E39:F40 A6:F12 A32:D39 E14:F21 E30:F37 E24:F28 A3 A13:D30 A41:F49 A1:G1 E3:I4 J3 L3 A50:H50 I49:X50 K51:X51 A51 A52:X1048576">
    <cfRule type="containsText" dxfId="744" priority="316" operator="containsText" text="MFR">
      <formula>NOT(ISERROR(SEARCH("MFR",A1)))</formula>
    </cfRule>
  </conditionalFormatting>
  <conditionalFormatting sqref="A31:D31">
    <cfRule type="containsText" dxfId="743" priority="314" operator="containsText" text="stage">
      <formula>NOT(ISERROR(SEARCH("stage",A31)))</formula>
    </cfRule>
    <cfRule type="containsText" dxfId="742" priority="315" operator="containsText" text="stage">
      <formula>NOT(ISERROR(SEARCH("stage",A31)))</formula>
    </cfRule>
  </conditionalFormatting>
  <conditionalFormatting sqref="A31:D31">
    <cfRule type="containsText" dxfId="741" priority="313" operator="containsText" text="MFR">
      <formula>NOT(ISERROR(SEARCH("MFR",A31)))</formula>
    </cfRule>
  </conditionalFormatting>
  <conditionalFormatting sqref="A40:D40">
    <cfRule type="containsText" dxfId="740" priority="311" operator="containsText" text="stage">
      <formula>NOT(ISERROR(SEARCH("stage",A40)))</formula>
    </cfRule>
    <cfRule type="containsText" dxfId="739" priority="312" operator="containsText" text="stage">
      <formula>NOT(ISERROR(SEARCH("stage",A40)))</formula>
    </cfRule>
  </conditionalFormatting>
  <conditionalFormatting sqref="A40:D40">
    <cfRule type="containsText" dxfId="738" priority="310" operator="containsText" text="MFR">
      <formula>NOT(ISERROR(SEARCH("MFR",A40)))</formula>
    </cfRule>
  </conditionalFormatting>
  <conditionalFormatting sqref="G49">
    <cfRule type="containsText" dxfId="737" priority="307" operator="containsText" text="MFR">
      <formula>NOT(ISERROR(SEARCH("MFR",G49)))</formula>
    </cfRule>
  </conditionalFormatting>
  <conditionalFormatting sqref="G49">
    <cfRule type="containsText" dxfId="736" priority="308" operator="containsText" text="stage">
      <formula>NOT(ISERROR(SEARCH("stage",G49)))</formula>
    </cfRule>
    <cfRule type="containsText" dxfId="735" priority="309" operator="containsText" text="stage">
      <formula>NOT(ISERROR(SEARCH("stage",G49)))</formula>
    </cfRule>
  </conditionalFormatting>
  <conditionalFormatting sqref="H1 H49">
    <cfRule type="containsText" dxfId="734" priority="305" operator="containsText" text="stage">
      <formula>NOT(ISERROR(SEARCH("stage",H1)))</formula>
    </cfRule>
    <cfRule type="containsText" dxfId="733" priority="306" operator="containsText" text="stage">
      <formula>NOT(ISERROR(SEARCH("stage",H1)))</formula>
    </cfRule>
  </conditionalFormatting>
  <conditionalFormatting sqref="H1 H49">
    <cfRule type="containsText" dxfId="732" priority="304" operator="containsText" text="MFR">
      <formula>NOT(ISERROR(SEARCH("MFR",H1)))</formula>
    </cfRule>
  </conditionalFormatting>
  <conditionalFormatting sqref="I1">
    <cfRule type="containsText" dxfId="731" priority="302" operator="containsText" text="stage">
      <formula>NOT(ISERROR(SEARCH("stage",I1)))</formula>
    </cfRule>
    <cfRule type="containsText" dxfId="730" priority="303" operator="containsText" text="stage">
      <formula>NOT(ISERROR(SEARCH("stage",I1)))</formula>
    </cfRule>
  </conditionalFormatting>
  <conditionalFormatting sqref="I1">
    <cfRule type="containsText" dxfId="729" priority="301" operator="containsText" text="MFR">
      <formula>NOT(ISERROR(SEARCH("MFR",I1)))</formula>
    </cfRule>
  </conditionalFormatting>
  <conditionalFormatting sqref="J1:K1">
    <cfRule type="containsText" dxfId="728" priority="299" operator="containsText" text="stage">
      <formula>NOT(ISERROR(SEARCH("stage",J1)))</formula>
    </cfRule>
    <cfRule type="containsText" dxfId="727" priority="300" operator="containsText" text="stage">
      <formula>NOT(ISERROR(SEARCH("stage",J1)))</formula>
    </cfRule>
  </conditionalFormatting>
  <conditionalFormatting sqref="J1:K1">
    <cfRule type="containsText" dxfId="726" priority="298" operator="containsText" text="MFR">
      <formula>NOT(ISERROR(SEARCH("MFR",J1)))</formula>
    </cfRule>
  </conditionalFormatting>
  <conditionalFormatting sqref="N1:O1">
    <cfRule type="containsText" dxfId="725" priority="296" operator="containsText" text="stage">
      <formula>NOT(ISERROR(SEARCH("stage",N1)))</formula>
    </cfRule>
    <cfRule type="containsText" dxfId="724" priority="297" operator="containsText" text="stage">
      <formula>NOT(ISERROR(SEARCH("stage",N1)))</formula>
    </cfRule>
  </conditionalFormatting>
  <conditionalFormatting sqref="N1:O1">
    <cfRule type="containsText" dxfId="723" priority="295" operator="containsText" text="MFR">
      <formula>NOT(ISERROR(SEARCH("MFR",N1)))</formula>
    </cfRule>
  </conditionalFormatting>
  <conditionalFormatting sqref="N3">
    <cfRule type="containsText" dxfId="722" priority="293" operator="containsText" text="stage">
      <formula>NOT(ISERROR(SEARCH("stage",N3)))</formula>
    </cfRule>
    <cfRule type="containsText" dxfId="721" priority="294" operator="containsText" text="stage">
      <formula>NOT(ISERROR(SEARCH("stage",N3)))</formula>
    </cfRule>
  </conditionalFormatting>
  <conditionalFormatting sqref="N3">
    <cfRule type="containsText" dxfId="720" priority="292" operator="containsText" text="MFR">
      <formula>NOT(ISERROR(SEARCH("MFR",N3)))</formula>
    </cfRule>
  </conditionalFormatting>
  <conditionalFormatting sqref="P1:Q1">
    <cfRule type="containsText" dxfId="719" priority="290" operator="containsText" text="stage">
      <formula>NOT(ISERROR(SEARCH("stage",P1)))</formula>
    </cfRule>
    <cfRule type="containsText" dxfId="718" priority="291" operator="containsText" text="stage">
      <formula>NOT(ISERROR(SEARCH("stage",P1)))</formula>
    </cfRule>
  </conditionalFormatting>
  <conditionalFormatting sqref="P1:Q1">
    <cfRule type="containsText" dxfId="717" priority="289" operator="containsText" text="MFR">
      <formula>NOT(ISERROR(SEARCH("MFR",P1)))</formula>
    </cfRule>
  </conditionalFormatting>
  <conditionalFormatting sqref="P3">
    <cfRule type="containsText" dxfId="716" priority="287" operator="containsText" text="stage">
      <formula>NOT(ISERROR(SEARCH("stage",P3)))</formula>
    </cfRule>
    <cfRule type="containsText" dxfId="715" priority="288" operator="containsText" text="stage">
      <formula>NOT(ISERROR(SEARCH("stage",P3)))</formula>
    </cfRule>
  </conditionalFormatting>
  <conditionalFormatting sqref="P3">
    <cfRule type="containsText" dxfId="714" priority="286" operator="containsText" text="MFR">
      <formula>NOT(ISERROR(SEARCH("MFR",P3)))</formula>
    </cfRule>
  </conditionalFormatting>
  <conditionalFormatting sqref="L1:M1">
    <cfRule type="containsText" dxfId="713" priority="284" operator="containsText" text="stage">
      <formula>NOT(ISERROR(SEARCH("stage",L1)))</formula>
    </cfRule>
    <cfRule type="containsText" dxfId="712" priority="285" operator="containsText" text="stage">
      <formula>NOT(ISERROR(SEARCH("stage",L1)))</formula>
    </cfRule>
  </conditionalFormatting>
  <conditionalFormatting sqref="L1:M1">
    <cfRule type="containsText" dxfId="711" priority="283" operator="containsText" text="MFR">
      <formula>NOT(ISERROR(SEARCH("MFR",L1)))</formula>
    </cfRule>
  </conditionalFormatting>
  <conditionalFormatting sqref="R1:S1">
    <cfRule type="containsText" dxfId="710" priority="281" operator="containsText" text="stage">
      <formula>NOT(ISERROR(SEARCH("stage",R1)))</formula>
    </cfRule>
    <cfRule type="containsText" dxfId="709" priority="282" operator="containsText" text="stage">
      <formula>NOT(ISERROR(SEARCH("stage",R1)))</formula>
    </cfRule>
  </conditionalFormatting>
  <conditionalFormatting sqref="R1:S1">
    <cfRule type="containsText" dxfId="708" priority="280" operator="containsText" text="MFR">
      <formula>NOT(ISERROR(SEARCH("MFR",R1)))</formula>
    </cfRule>
  </conditionalFormatting>
  <conditionalFormatting sqref="R3">
    <cfRule type="containsText" dxfId="707" priority="277" operator="containsText" text="MFR">
      <formula>NOT(ISERROR(SEARCH("MFR",R3)))</formula>
    </cfRule>
  </conditionalFormatting>
  <conditionalFormatting sqref="R3">
    <cfRule type="containsText" dxfId="706" priority="278" operator="containsText" text="stage">
      <formula>NOT(ISERROR(SEARCH("stage",R3)))</formula>
    </cfRule>
    <cfRule type="containsText" dxfId="705" priority="279" operator="containsText" text="stage">
      <formula>NOT(ISERROR(SEARCH("stage",R3)))</formula>
    </cfRule>
  </conditionalFormatting>
  <conditionalFormatting sqref="T1:U1">
    <cfRule type="containsText" dxfId="704" priority="275" operator="containsText" text="stage">
      <formula>NOT(ISERROR(SEARCH("stage",T1)))</formula>
    </cfRule>
    <cfRule type="containsText" dxfId="703" priority="276" operator="containsText" text="stage">
      <formula>NOT(ISERROR(SEARCH("stage",T1)))</formula>
    </cfRule>
  </conditionalFormatting>
  <conditionalFormatting sqref="T1:U1">
    <cfRule type="containsText" dxfId="702" priority="274" operator="containsText" text="MFR">
      <formula>NOT(ISERROR(SEARCH("MFR",T1)))</formula>
    </cfRule>
  </conditionalFormatting>
  <conditionalFormatting sqref="T3">
    <cfRule type="containsText" dxfId="701" priority="271" operator="containsText" text="MFR">
      <formula>NOT(ISERROR(SEARCH("MFR",T3)))</formula>
    </cfRule>
  </conditionalFormatting>
  <conditionalFormatting sqref="T3">
    <cfRule type="containsText" dxfId="700" priority="272" operator="containsText" text="stage">
      <formula>NOT(ISERROR(SEARCH("stage",T3)))</formula>
    </cfRule>
    <cfRule type="containsText" dxfId="699" priority="273" operator="containsText" text="stage">
      <formula>NOT(ISERROR(SEARCH("stage",T3)))</formula>
    </cfRule>
  </conditionalFormatting>
  <conditionalFormatting sqref="V1 V3">
    <cfRule type="containsText" dxfId="698" priority="269" operator="containsText" text="stage">
      <formula>NOT(ISERROR(SEARCH("stage",V1)))</formula>
    </cfRule>
    <cfRule type="containsText" dxfId="697" priority="270" operator="containsText" text="stage">
      <formula>NOT(ISERROR(SEARCH("stage",V1)))</formula>
    </cfRule>
  </conditionalFormatting>
  <conditionalFormatting sqref="V1 V3">
    <cfRule type="containsText" dxfId="696" priority="268" operator="containsText" text="MFR">
      <formula>NOT(ISERROR(SEARCH("MFR",V1)))</formula>
    </cfRule>
  </conditionalFormatting>
  <conditionalFormatting sqref="W1 W3">
    <cfRule type="containsText" dxfId="695" priority="266" operator="containsText" text="stage">
      <formula>NOT(ISERROR(SEARCH("stage",W1)))</formula>
    </cfRule>
    <cfRule type="containsText" dxfId="694" priority="267" operator="containsText" text="stage">
      <formula>NOT(ISERROR(SEARCH("stage",W1)))</formula>
    </cfRule>
  </conditionalFormatting>
  <conditionalFormatting sqref="W1 W3">
    <cfRule type="containsText" dxfId="693" priority="265" operator="containsText" text="MFR">
      <formula>NOT(ISERROR(SEARCH("MFR",W1)))</formula>
    </cfRule>
  </conditionalFormatting>
  <conditionalFormatting sqref="X1 X3">
    <cfRule type="containsText" dxfId="692" priority="263" operator="containsText" text="stage">
      <formula>NOT(ISERROR(SEARCH("stage",X1)))</formula>
    </cfRule>
    <cfRule type="containsText" dxfId="691" priority="264" operator="containsText" text="stage">
      <formula>NOT(ISERROR(SEARCH("stage",X1)))</formula>
    </cfRule>
  </conditionalFormatting>
  <conditionalFormatting sqref="X1 X3">
    <cfRule type="containsText" dxfId="690" priority="262" operator="containsText" text="MFR">
      <formula>NOT(ISERROR(SEARCH("MFR",X1)))</formula>
    </cfRule>
  </conditionalFormatting>
  <conditionalFormatting sqref="G40">
    <cfRule type="containsText" dxfId="689" priority="241" operator="containsText" text="MFR">
      <formula>NOT(ISERROR(SEARCH("MFR",G40)))</formula>
    </cfRule>
  </conditionalFormatting>
  <conditionalFormatting sqref="G39 G6:G12 G15:G29 G31:G36 G41:G48">
    <cfRule type="containsText" dxfId="688" priority="260" operator="containsText" text="stage">
      <formula>NOT(ISERROR(SEARCH("stage",G6)))</formula>
    </cfRule>
    <cfRule type="containsText" dxfId="687" priority="261" operator="containsText" text="stage">
      <formula>NOT(ISERROR(SEARCH("stage",G6)))</formula>
    </cfRule>
  </conditionalFormatting>
  <conditionalFormatting sqref="G39 G6:G12 G15:G29 G31:G36 G41:G48">
    <cfRule type="containsText" dxfId="686" priority="259" operator="containsText" text="MFR">
      <formula>NOT(ISERROR(SEARCH("MFR",G6)))</formula>
    </cfRule>
  </conditionalFormatting>
  <conditionalFormatting sqref="G13">
    <cfRule type="containsText" dxfId="685" priority="257" operator="containsText" text="stage">
      <formula>NOT(ISERROR(SEARCH("stage",G13)))</formula>
    </cfRule>
    <cfRule type="containsText" dxfId="684" priority="258" operator="containsText" text="stage">
      <formula>NOT(ISERROR(SEARCH("stage",G13)))</formula>
    </cfRule>
  </conditionalFormatting>
  <conditionalFormatting sqref="G13">
    <cfRule type="containsText" dxfId="683" priority="256" operator="containsText" text="MFR">
      <formula>NOT(ISERROR(SEARCH("MFR",G13)))</formula>
    </cfRule>
  </conditionalFormatting>
  <conditionalFormatting sqref="G14">
    <cfRule type="containsText" dxfId="682" priority="254" operator="containsText" text="stage">
      <formula>NOT(ISERROR(SEARCH("stage",G14)))</formula>
    </cfRule>
    <cfRule type="containsText" dxfId="681" priority="255" operator="containsText" text="stage">
      <formula>NOT(ISERROR(SEARCH("stage",G14)))</formula>
    </cfRule>
  </conditionalFormatting>
  <conditionalFormatting sqref="G14">
    <cfRule type="containsText" dxfId="680" priority="253" operator="containsText" text="MFR">
      <formula>NOT(ISERROR(SEARCH("MFR",G14)))</formula>
    </cfRule>
  </conditionalFormatting>
  <conditionalFormatting sqref="G30">
    <cfRule type="containsText" dxfId="679" priority="251" operator="containsText" text="stage">
      <formula>NOT(ISERROR(SEARCH("stage",G30)))</formula>
    </cfRule>
    <cfRule type="containsText" dxfId="678" priority="252" operator="containsText" text="stage">
      <formula>NOT(ISERROR(SEARCH("stage",G30)))</formula>
    </cfRule>
  </conditionalFormatting>
  <conditionalFormatting sqref="G30">
    <cfRule type="containsText" dxfId="677" priority="250" operator="containsText" text="MFR">
      <formula>NOT(ISERROR(SEARCH("MFR",G30)))</formula>
    </cfRule>
  </conditionalFormatting>
  <conditionalFormatting sqref="G37">
    <cfRule type="containsText" dxfId="676" priority="248" operator="containsText" text="stage">
      <formula>NOT(ISERROR(SEARCH("stage",G37)))</formula>
    </cfRule>
    <cfRule type="containsText" dxfId="675" priority="249" operator="containsText" text="stage">
      <formula>NOT(ISERROR(SEARCH("stage",G37)))</formula>
    </cfRule>
  </conditionalFormatting>
  <conditionalFormatting sqref="G37">
    <cfRule type="containsText" dxfId="674" priority="247" operator="containsText" text="MFR">
      <formula>NOT(ISERROR(SEARCH("MFR",G37)))</formula>
    </cfRule>
  </conditionalFormatting>
  <conditionalFormatting sqref="G38">
    <cfRule type="containsText" dxfId="673" priority="245" operator="containsText" text="stage">
      <formula>NOT(ISERROR(SEARCH("stage",G38)))</formula>
    </cfRule>
    <cfRule type="containsText" dxfId="672" priority="246" operator="containsText" text="stage">
      <formula>NOT(ISERROR(SEARCH("stage",G38)))</formula>
    </cfRule>
  </conditionalFormatting>
  <conditionalFormatting sqref="G38">
    <cfRule type="containsText" dxfId="671" priority="244" operator="containsText" text="MFR">
      <formula>NOT(ISERROR(SEARCH("MFR",G38)))</formula>
    </cfRule>
  </conditionalFormatting>
  <conditionalFormatting sqref="G40">
    <cfRule type="containsText" dxfId="670" priority="242" operator="containsText" text="stage">
      <formula>NOT(ISERROR(SEARCH("stage",G40)))</formula>
    </cfRule>
    <cfRule type="containsText" dxfId="669" priority="243" operator="containsText" text="stage">
      <formula>NOT(ISERROR(SEARCH("stage",G40)))</formula>
    </cfRule>
  </conditionalFormatting>
  <conditionalFormatting sqref="H6">
    <cfRule type="containsText" dxfId="668" priority="212" operator="containsText" text="stage">
      <formula>NOT(ISERROR(SEARCH("stage",H6)))</formula>
    </cfRule>
    <cfRule type="containsText" dxfId="667" priority="213" operator="containsText" text="stage">
      <formula>NOT(ISERROR(SEARCH("stage",H6)))</formula>
    </cfRule>
  </conditionalFormatting>
  <conditionalFormatting sqref="H6">
    <cfRule type="containsText" dxfId="666" priority="211" operator="containsText" text="MFR">
      <formula>NOT(ISERROR(SEARCH("MFR",H6)))</formula>
    </cfRule>
  </conditionalFormatting>
  <conditionalFormatting sqref="H48">
    <cfRule type="containsText" dxfId="665" priority="209" operator="containsText" text="stage">
      <formula>NOT(ISERROR(SEARCH("stage",H48)))</formula>
    </cfRule>
    <cfRule type="containsText" dxfId="664" priority="210" operator="containsText" text="stage">
      <formula>NOT(ISERROR(SEARCH("stage",H48)))</formula>
    </cfRule>
  </conditionalFormatting>
  <conditionalFormatting sqref="H48">
    <cfRule type="containsText" dxfId="663" priority="208" operator="containsText" text="MFR">
      <formula>NOT(ISERROR(SEARCH("MFR",H48)))</formula>
    </cfRule>
  </conditionalFormatting>
  <conditionalFormatting sqref="H15:H16 H31:H34 H39 H7 H41 H9:H11 H24:H28 H18:H21 H43:H46 H36">
    <cfRule type="containsText" dxfId="662" priority="239" operator="containsText" text="stage">
      <formula>NOT(ISERROR(SEARCH("stage",H7)))</formula>
    </cfRule>
    <cfRule type="containsText" dxfId="661" priority="240" operator="containsText" text="stage">
      <formula>NOT(ISERROR(SEARCH("stage",H7)))</formula>
    </cfRule>
  </conditionalFormatting>
  <conditionalFormatting sqref="H15:H16 H31:H34 H39 H7 H41 H9:H11 H24:H28 H18:H21 H43:H46 H36">
    <cfRule type="containsText" dxfId="660" priority="238" operator="containsText" text="MFR">
      <formula>NOT(ISERROR(SEARCH("MFR",H7)))</formula>
    </cfRule>
  </conditionalFormatting>
  <conditionalFormatting sqref="H30">
    <cfRule type="containsText" dxfId="659" priority="236" operator="containsText" text="stage">
      <formula>NOT(ISERROR(SEARCH("stage",H30)))</formula>
    </cfRule>
    <cfRule type="containsText" dxfId="658" priority="237" operator="containsText" text="stage">
      <formula>NOT(ISERROR(SEARCH("stage",H30)))</formula>
    </cfRule>
  </conditionalFormatting>
  <conditionalFormatting sqref="H30">
    <cfRule type="containsText" dxfId="657" priority="235" operator="containsText" text="MFR">
      <formula>NOT(ISERROR(SEARCH("MFR",H30)))</formula>
    </cfRule>
  </conditionalFormatting>
  <conditionalFormatting sqref="H37">
    <cfRule type="containsText" dxfId="656" priority="233" operator="containsText" text="stage">
      <formula>NOT(ISERROR(SEARCH("stage",H37)))</formula>
    </cfRule>
    <cfRule type="containsText" dxfId="655" priority="234" operator="containsText" text="stage">
      <formula>NOT(ISERROR(SEARCH("stage",H37)))</formula>
    </cfRule>
  </conditionalFormatting>
  <conditionalFormatting sqref="H37">
    <cfRule type="containsText" dxfId="654" priority="232" operator="containsText" text="MFR">
      <formula>NOT(ISERROR(SEARCH("MFR",H37)))</formula>
    </cfRule>
  </conditionalFormatting>
  <conditionalFormatting sqref="H40">
    <cfRule type="containsText" dxfId="653" priority="230" operator="containsText" text="stage">
      <formula>NOT(ISERROR(SEARCH("stage",H40)))</formula>
    </cfRule>
    <cfRule type="containsText" dxfId="652" priority="231" operator="containsText" text="stage">
      <formula>NOT(ISERROR(SEARCH("stage",H40)))</formula>
    </cfRule>
  </conditionalFormatting>
  <conditionalFormatting sqref="H40">
    <cfRule type="containsText" dxfId="651" priority="229" operator="containsText" text="MFR">
      <formula>NOT(ISERROR(SEARCH("MFR",H40)))</formula>
    </cfRule>
  </conditionalFormatting>
  <conditionalFormatting sqref="H13">
    <cfRule type="containsText" dxfId="650" priority="226" operator="containsText" text="MFR">
      <formula>NOT(ISERROR(SEARCH("MFR",H13)))</formula>
    </cfRule>
  </conditionalFormatting>
  <conditionalFormatting sqref="H13">
    <cfRule type="containsText" dxfId="649" priority="227" operator="containsText" text="stage">
      <formula>NOT(ISERROR(SEARCH("stage",H13)))</formula>
    </cfRule>
    <cfRule type="containsText" dxfId="648" priority="228" operator="containsText" text="stage">
      <formula>NOT(ISERROR(SEARCH("stage",H13)))</formula>
    </cfRule>
  </conditionalFormatting>
  <conditionalFormatting sqref="H8">
    <cfRule type="containsText" dxfId="647" priority="223" operator="containsText" text="MFR">
      <formula>NOT(ISERROR(SEARCH("MFR",H8)))</formula>
    </cfRule>
  </conditionalFormatting>
  <conditionalFormatting sqref="H8">
    <cfRule type="containsText" dxfId="646" priority="224" operator="containsText" text="stage">
      <formula>NOT(ISERROR(SEARCH("stage",H8)))</formula>
    </cfRule>
    <cfRule type="containsText" dxfId="645" priority="225" operator="containsText" text="stage">
      <formula>NOT(ISERROR(SEARCH("stage",H8)))</formula>
    </cfRule>
  </conditionalFormatting>
  <conditionalFormatting sqref="H29">
    <cfRule type="containsText" dxfId="644" priority="220" operator="containsText" text="MFR">
      <formula>NOT(ISERROR(SEARCH("MFR",H29)))</formula>
    </cfRule>
  </conditionalFormatting>
  <conditionalFormatting sqref="H29">
    <cfRule type="containsText" dxfId="643" priority="221" operator="containsText" text="stage">
      <formula>NOT(ISERROR(SEARCH("stage",H29)))</formula>
    </cfRule>
    <cfRule type="containsText" dxfId="642" priority="222" operator="containsText" text="stage">
      <formula>NOT(ISERROR(SEARCH("stage",H29)))</formula>
    </cfRule>
  </conditionalFormatting>
  <conditionalFormatting sqref="H38">
    <cfRule type="containsText" dxfId="641" priority="217" operator="containsText" text="MFR">
      <formula>NOT(ISERROR(SEARCH("MFR",H38)))</formula>
    </cfRule>
  </conditionalFormatting>
  <conditionalFormatting sqref="H38">
    <cfRule type="containsText" dxfId="640" priority="218" operator="containsText" text="stage">
      <formula>NOT(ISERROR(SEARCH("stage",H38)))</formula>
    </cfRule>
    <cfRule type="containsText" dxfId="639" priority="219" operator="containsText" text="stage">
      <formula>NOT(ISERROR(SEARCH("stage",H38)))</formula>
    </cfRule>
  </conditionalFormatting>
  <conditionalFormatting sqref="H12">
    <cfRule type="containsText" dxfId="638" priority="214" operator="containsText" text="MFR">
      <formula>NOT(ISERROR(SEARCH("MFR",H12)))</formula>
    </cfRule>
  </conditionalFormatting>
  <conditionalFormatting sqref="H12">
    <cfRule type="containsText" dxfId="637" priority="215" operator="containsText" text="stage">
      <formula>NOT(ISERROR(SEARCH("stage",H12)))</formula>
    </cfRule>
    <cfRule type="containsText" dxfId="636" priority="216" operator="containsText" text="stage">
      <formula>NOT(ISERROR(SEARCH("stage",H12)))</formula>
    </cfRule>
  </conditionalFormatting>
  <conditionalFormatting sqref="H17">
    <cfRule type="containsText" dxfId="635" priority="206" operator="containsText" text="stage">
      <formula>NOT(ISERROR(SEARCH("stage",H17)))</formula>
    </cfRule>
    <cfRule type="containsText" dxfId="634" priority="207" operator="containsText" text="stage">
      <formula>NOT(ISERROR(SEARCH("stage",H17)))</formula>
    </cfRule>
  </conditionalFormatting>
  <conditionalFormatting sqref="H17">
    <cfRule type="containsText" dxfId="633" priority="205" operator="containsText" text="MFR">
      <formula>NOT(ISERROR(SEARCH("MFR",H17)))</formula>
    </cfRule>
  </conditionalFormatting>
  <conditionalFormatting sqref="H47">
    <cfRule type="containsText" dxfId="632" priority="203" operator="containsText" text="stage">
      <formula>NOT(ISERROR(SEARCH("stage",H47)))</formula>
    </cfRule>
    <cfRule type="containsText" dxfId="631" priority="204" operator="containsText" text="stage">
      <formula>NOT(ISERROR(SEARCH("stage",H47)))</formula>
    </cfRule>
  </conditionalFormatting>
  <conditionalFormatting sqref="H47">
    <cfRule type="containsText" dxfId="630" priority="202" operator="containsText" text="MFR">
      <formula>NOT(ISERROR(SEARCH("MFR",H47)))</formula>
    </cfRule>
  </conditionalFormatting>
  <conditionalFormatting sqref="H42">
    <cfRule type="containsText" dxfId="629" priority="200" operator="containsText" text="stage">
      <formula>NOT(ISERROR(SEARCH("stage",H42)))</formula>
    </cfRule>
    <cfRule type="containsText" dxfId="628" priority="201" operator="containsText" text="stage">
      <formula>NOT(ISERROR(SEARCH("stage",H42)))</formula>
    </cfRule>
  </conditionalFormatting>
  <conditionalFormatting sqref="H42">
    <cfRule type="containsText" dxfId="627" priority="199" operator="containsText" text="MFR">
      <formula>NOT(ISERROR(SEARCH("MFR",H42)))</formula>
    </cfRule>
  </conditionalFormatting>
  <conditionalFormatting sqref="H35">
    <cfRule type="containsText" dxfId="626" priority="197" operator="containsText" text="stage">
      <formula>NOT(ISERROR(SEARCH("stage",H35)))</formula>
    </cfRule>
    <cfRule type="containsText" dxfId="625" priority="198" operator="containsText" text="stage">
      <formula>NOT(ISERROR(SEARCH("stage",H35)))</formula>
    </cfRule>
  </conditionalFormatting>
  <conditionalFormatting sqref="H35">
    <cfRule type="containsText" dxfId="624" priority="196" operator="containsText" text="MFR">
      <formula>NOT(ISERROR(SEARCH("MFR",H35)))</formula>
    </cfRule>
  </conditionalFormatting>
  <conditionalFormatting sqref="I30">
    <cfRule type="containsText" dxfId="623" priority="191" operator="containsText" text="stage">
      <formula>NOT(ISERROR(SEARCH("stage",I30)))</formula>
    </cfRule>
    <cfRule type="containsText" dxfId="622" priority="192" operator="containsText" text="stage">
      <formula>NOT(ISERROR(SEARCH("stage",I30)))</formula>
    </cfRule>
  </conditionalFormatting>
  <conditionalFormatting sqref="I30">
    <cfRule type="containsText" dxfId="621" priority="190" operator="containsText" text="MFR">
      <formula>NOT(ISERROR(SEARCH("MFR",I30)))</formula>
    </cfRule>
  </conditionalFormatting>
  <conditionalFormatting sqref="I37">
    <cfRule type="containsText" dxfId="620" priority="188" operator="containsText" text="stage">
      <formula>NOT(ISERROR(SEARCH("stage",I37)))</formula>
    </cfRule>
    <cfRule type="containsText" dxfId="619" priority="189" operator="containsText" text="stage">
      <formula>NOT(ISERROR(SEARCH("stage",I37)))</formula>
    </cfRule>
  </conditionalFormatting>
  <conditionalFormatting sqref="I37">
    <cfRule type="containsText" dxfId="618" priority="187" operator="containsText" text="MFR">
      <formula>NOT(ISERROR(SEARCH("MFR",I37)))</formula>
    </cfRule>
  </conditionalFormatting>
  <conditionalFormatting sqref="I40">
    <cfRule type="containsText" dxfId="617" priority="185" operator="containsText" text="stage">
      <formula>NOT(ISERROR(SEARCH("stage",I40)))</formula>
    </cfRule>
    <cfRule type="containsText" dxfId="616" priority="186" operator="containsText" text="stage">
      <formula>NOT(ISERROR(SEARCH("stage",I40)))</formula>
    </cfRule>
  </conditionalFormatting>
  <conditionalFormatting sqref="I40">
    <cfRule type="containsText" dxfId="615" priority="184" operator="containsText" text="MFR">
      <formula>NOT(ISERROR(SEARCH("MFR",I40)))</formula>
    </cfRule>
  </conditionalFormatting>
  <conditionalFormatting sqref="I15 I24 I31:I36 I39 I41:I48 I6:I12 I26:I28 I17:I21">
    <cfRule type="containsText" dxfId="614" priority="194" operator="containsText" text="stage">
      <formula>NOT(ISERROR(SEARCH("stage",I6)))</formula>
    </cfRule>
    <cfRule type="containsText" dxfId="613" priority="195" operator="containsText" text="stage">
      <formula>NOT(ISERROR(SEARCH("stage",I6)))</formula>
    </cfRule>
  </conditionalFormatting>
  <conditionalFormatting sqref="I15 I24 I31:I36 I39 I41:I48 I6:I12 I26:I28 I17:I21">
    <cfRule type="containsText" dxfId="612" priority="193" operator="containsText" text="MFR">
      <formula>NOT(ISERROR(SEARCH("MFR",I6)))</formula>
    </cfRule>
  </conditionalFormatting>
  <conditionalFormatting sqref="I13">
    <cfRule type="containsText" dxfId="611" priority="181" operator="containsText" text="MFR">
      <formula>NOT(ISERROR(SEARCH("MFR",I13)))</formula>
    </cfRule>
  </conditionalFormatting>
  <conditionalFormatting sqref="I13">
    <cfRule type="containsText" dxfId="610" priority="182" operator="containsText" text="stage">
      <formula>NOT(ISERROR(SEARCH("stage",I13)))</formula>
    </cfRule>
    <cfRule type="containsText" dxfId="609" priority="183" operator="containsText" text="stage">
      <formula>NOT(ISERROR(SEARCH("stage",I13)))</formula>
    </cfRule>
  </conditionalFormatting>
  <conditionalFormatting sqref="I25">
    <cfRule type="containsText" dxfId="608" priority="178" operator="containsText" text="MFR">
      <formula>NOT(ISERROR(SEARCH("MFR",I25)))</formula>
    </cfRule>
  </conditionalFormatting>
  <conditionalFormatting sqref="I25">
    <cfRule type="containsText" dxfId="607" priority="179" operator="containsText" text="stage">
      <formula>NOT(ISERROR(SEARCH("stage",I25)))</formula>
    </cfRule>
    <cfRule type="containsText" dxfId="606" priority="180" operator="containsText" text="stage">
      <formula>NOT(ISERROR(SEARCH("stage",I25)))</formula>
    </cfRule>
  </conditionalFormatting>
  <conditionalFormatting sqref="I29">
    <cfRule type="containsText" dxfId="605" priority="175" operator="containsText" text="MFR">
      <formula>NOT(ISERROR(SEARCH("MFR",I29)))</formula>
    </cfRule>
  </conditionalFormatting>
  <conditionalFormatting sqref="I29">
    <cfRule type="containsText" dxfId="604" priority="176" operator="containsText" text="stage">
      <formula>NOT(ISERROR(SEARCH("stage",I29)))</formula>
    </cfRule>
    <cfRule type="containsText" dxfId="603" priority="177" operator="containsText" text="stage">
      <formula>NOT(ISERROR(SEARCH("stage",I29)))</formula>
    </cfRule>
  </conditionalFormatting>
  <conditionalFormatting sqref="I38">
    <cfRule type="containsText" dxfId="602" priority="172" operator="containsText" text="MFR">
      <formula>NOT(ISERROR(SEARCH("MFR",I38)))</formula>
    </cfRule>
  </conditionalFormatting>
  <conditionalFormatting sqref="I38">
    <cfRule type="containsText" dxfId="601" priority="173" operator="containsText" text="stage">
      <formula>NOT(ISERROR(SEARCH("stage",I38)))</formula>
    </cfRule>
    <cfRule type="containsText" dxfId="600" priority="174" operator="containsText" text="stage">
      <formula>NOT(ISERROR(SEARCH("stage",I38)))</formula>
    </cfRule>
  </conditionalFormatting>
  <conditionalFormatting sqref="I16">
    <cfRule type="containsText" dxfId="599" priority="169" operator="containsText" text="MFR">
      <formula>NOT(ISERROR(SEARCH("MFR",I16)))</formula>
    </cfRule>
  </conditionalFormatting>
  <conditionalFormatting sqref="I16">
    <cfRule type="containsText" dxfId="598" priority="170" operator="containsText" text="stage">
      <formula>NOT(ISERROR(SEARCH("stage",I16)))</formula>
    </cfRule>
    <cfRule type="containsText" dxfId="597" priority="171" operator="containsText" text="stage">
      <formula>NOT(ISERROR(SEARCH("stage",I16)))</formula>
    </cfRule>
  </conditionalFormatting>
  <conditionalFormatting sqref="J33:M33 J17:M18 J35:M36 J20:M21 J22:J23 L22:L23 J39:M39 J6:M12 J31:M31 J25:M28 J41:M47 J15:M15">
    <cfRule type="containsText" dxfId="596" priority="167" operator="containsText" text="stage">
      <formula>NOT(ISERROR(SEARCH("stage",J6)))</formula>
    </cfRule>
    <cfRule type="containsText" dxfId="595" priority="168" operator="containsText" text="stage">
      <formula>NOT(ISERROR(SEARCH("stage",J6)))</formula>
    </cfRule>
  </conditionalFormatting>
  <conditionalFormatting sqref="J33:M33 J17:M18 J35:M36 J20:M21 J22:J23 L22:L23 J39:M39 J6:M12 J31:M31 J25:M28 J41:M47 J15:M15">
    <cfRule type="containsText" dxfId="594" priority="166" operator="containsText" text="MFR">
      <formula>NOT(ISERROR(SEARCH("MFR",J6)))</formula>
    </cfRule>
  </conditionalFormatting>
  <conditionalFormatting sqref="J32 L32">
    <cfRule type="containsText" dxfId="593" priority="164" operator="containsText" text="stage">
      <formula>NOT(ISERROR(SEARCH("stage",J32)))</formula>
    </cfRule>
    <cfRule type="containsText" dxfId="592" priority="165" operator="containsText" text="stage">
      <formula>NOT(ISERROR(SEARCH("stage",J32)))</formula>
    </cfRule>
  </conditionalFormatting>
  <conditionalFormatting sqref="J32 L32">
    <cfRule type="containsText" dxfId="591" priority="163" operator="containsText" text="MFR">
      <formula>NOT(ISERROR(SEARCH("MFR",J32)))</formula>
    </cfRule>
  </conditionalFormatting>
  <conditionalFormatting sqref="J19 L19">
    <cfRule type="containsText" dxfId="590" priority="161" operator="containsText" text="stage">
      <formula>NOT(ISERROR(SEARCH("stage",J19)))</formula>
    </cfRule>
    <cfRule type="containsText" dxfId="589" priority="162" operator="containsText" text="stage">
      <formula>NOT(ISERROR(SEARCH("stage",J19)))</formula>
    </cfRule>
  </conditionalFormatting>
  <conditionalFormatting sqref="J19 L19">
    <cfRule type="containsText" dxfId="588" priority="160" operator="containsText" text="MFR">
      <formula>NOT(ISERROR(SEARCH("MFR",J19)))</formula>
    </cfRule>
  </conditionalFormatting>
  <conditionalFormatting sqref="J48 L48">
    <cfRule type="containsText" dxfId="587" priority="158" operator="containsText" text="stage">
      <formula>NOT(ISERROR(SEARCH("stage",J48)))</formula>
    </cfRule>
    <cfRule type="containsText" dxfId="586" priority="159" operator="containsText" text="stage">
      <formula>NOT(ISERROR(SEARCH("stage",J48)))</formula>
    </cfRule>
  </conditionalFormatting>
  <conditionalFormatting sqref="J48 L48">
    <cfRule type="containsText" dxfId="585" priority="157" operator="containsText" text="MFR">
      <formula>NOT(ISERROR(SEARCH("MFR",J48)))</formula>
    </cfRule>
  </conditionalFormatting>
  <conditionalFormatting sqref="J16 L16">
    <cfRule type="containsText" dxfId="584" priority="155" operator="containsText" text="stage">
      <formula>NOT(ISERROR(SEARCH("stage",J16)))</formula>
    </cfRule>
    <cfRule type="containsText" dxfId="583" priority="156" operator="containsText" text="stage">
      <formula>NOT(ISERROR(SEARCH("stage",J16)))</formula>
    </cfRule>
  </conditionalFormatting>
  <conditionalFormatting sqref="J16 L16">
    <cfRule type="containsText" dxfId="582" priority="154" operator="containsText" text="MFR">
      <formula>NOT(ISERROR(SEARCH("MFR",J16)))</formula>
    </cfRule>
  </conditionalFormatting>
  <conditionalFormatting sqref="J34 L34">
    <cfRule type="containsText" dxfId="581" priority="152" operator="containsText" text="stage">
      <formula>NOT(ISERROR(SEARCH("stage",J34)))</formula>
    </cfRule>
    <cfRule type="containsText" dxfId="580" priority="153" operator="containsText" text="stage">
      <formula>NOT(ISERROR(SEARCH("stage",J34)))</formula>
    </cfRule>
  </conditionalFormatting>
  <conditionalFormatting sqref="J34 L34">
    <cfRule type="containsText" dxfId="579" priority="151" operator="containsText" text="MFR">
      <formula>NOT(ISERROR(SEARCH("MFR",J34)))</formula>
    </cfRule>
  </conditionalFormatting>
  <conditionalFormatting sqref="J30:M30">
    <cfRule type="containsText" dxfId="578" priority="149" operator="containsText" text="stage">
      <formula>NOT(ISERROR(SEARCH("stage",J30)))</formula>
    </cfRule>
    <cfRule type="containsText" dxfId="577" priority="150" operator="containsText" text="stage">
      <formula>NOT(ISERROR(SEARCH("stage",J30)))</formula>
    </cfRule>
  </conditionalFormatting>
  <conditionalFormatting sqref="J30:M30">
    <cfRule type="containsText" dxfId="576" priority="148" operator="containsText" text="MFR">
      <formula>NOT(ISERROR(SEARCH("MFR",J30)))</formula>
    </cfRule>
  </conditionalFormatting>
  <conditionalFormatting sqref="J37:M37">
    <cfRule type="containsText" dxfId="575" priority="146" operator="containsText" text="stage">
      <formula>NOT(ISERROR(SEARCH("stage",J37)))</formula>
    </cfRule>
    <cfRule type="containsText" dxfId="574" priority="147" operator="containsText" text="stage">
      <formula>NOT(ISERROR(SEARCH("stage",J37)))</formula>
    </cfRule>
  </conditionalFormatting>
  <conditionalFormatting sqref="J37:M37">
    <cfRule type="containsText" dxfId="573" priority="145" operator="containsText" text="MFR">
      <formula>NOT(ISERROR(SEARCH("MFR",J37)))</formula>
    </cfRule>
  </conditionalFormatting>
  <conditionalFormatting sqref="J40 L40">
    <cfRule type="containsText" dxfId="572" priority="143" operator="containsText" text="stage">
      <formula>NOT(ISERROR(SEARCH("stage",J40)))</formula>
    </cfRule>
    <cfRule type="containsText" dxfId="571" priority="144" operator="containsText" text="stage">
      <formula>NOT(ISERROR(SEARCH("stage",J40)))</formula>
    </cfRule>
  </conditionalFormatting>
  <conditionalFormatting sqref="J40 L40">
    <cfRule type="containsText" dxfId="570" priority="142" operator="containsText" text="MFR">
      <formula>NOT(ISERROR(SEARCH("MFR",J40)))</formula>
    </cfRule>
  </conditionalFormatting>
  <conditionalFormatting sqref="J13 L13">
    <cfRule type="containsText" dxfId="569" priority="139" operator="containsText" text="MFR">
      <formula>NOT(ISERROR(SEARCH("MFR",J13)))</formula>
    </cfRule>
  </conditionalFormatting>
  <conditionalFormatting sqref="J13 L13">
    <cfRule type="containsText" dxfId="568" priority="140" operator="containsText" text="stage">
      <formula>NOT(ISERROR(SEARCH("stage",J13)))</formula>
    </cfRule>
    <cfRule type="containsText" dxfId="567" priority="141" operator="containsText" text="stage">
      <formula>NOT(ISERROR(SEARCH("stage",J13)))</formula>
    </cfRule>
  </conditionalFormatting>
  <conditionalFormatting sqref="J24 L24">
    <cfRule type="containsText" dxfId="566" priority="136" operator="containsText" text="MFR">
      <formula>NOT(ISERROR(SEARCH("MFR",J24)))</formula>
    </cfRule>
  </conditionalFormatting>
  <conditionalFormatting sqref="J24 L24">
    <cfRule type="containsText" dxfId="565" priority="137" operator="containsText" text="stage">
      <formula>NOT(ISERROR(SEARCH("stage",J24)))</formula>
    </cfRule>
    <cfRule type="containsText" dxfId="564" priority="138" operator="containsText" text="stage">
      <formula>NOT(ISERROR(SEARCH("stage",J24)))</formula>
    </cfRule>
  </conditionalFormatting>
  <conditionalFormatting sqref="J29 L29">
    <cfRule type="containsText" dxfId="563" priority="133" operator="containsText" text="MFR">
      <formula>NOT(ISERROR(SEARCH("MFR",J29)))</formula>
    </cfRule>
  </conditionalFormatting>
  <conditionalFormatting sqref="J29 L29">
    <cfRule type="containsText" dxfId="562" priority="134" operator="containsText" text="stage">
      <formula>NOT(ISERROR(SEARCH("stage",J29)))</formula>
    </cfRule>
    <cfRule type="containsText" dxfId="561" priority="135" operator="containsText" text="stage">
      <formula>NOT(ISERROR(SEARCH("stage",J29)))</formula>
    </cfRule>
  </conditionalFormatting>
  <conditionalFormatting sqref="J38 L38">
    <cfRule type="containsText" dxfId="560" priority="130" operator="containsText" text="MFR">
      <formula>NOT(ISERROR(SEARCH("MFR",J38)))</formula>
    </cfRule>
  </conditionalFormatting>
  <conditionalFormatting sqref="J38 L38">
    <cfRule type="containsText" dxfId="559" priority="131" operator="containsText" text="stage">
      <formula>NOT(ISERROR(SEARCH("stage",J38)))</formula>
    </cfRule>
    <cfRule type="containsText" dxfId="558" priority="132" operator="containsText" text="stage">
      <formula>NOT(ISERROR(SEARCH("stage",J38)))</formula>
    </cfRule>
  </conditionalFormatting>
  <conditionalFormatting sqref="N33:Q36 N6:Q12 N45:Q48 N31:Q31 N24:Q28 N15:Q20">
    <cfRule type="containsText" dxfId="557" priority="128" operator="containsText" text="stage">
      <formula>NOT(ISERROR(SEARCH("stage",N6)))</formula>
    </cfRule>
    <cfRule type="containsText" dxfId="556" priority="129" operator="containsText" text="stage">
      <formula>NOT(ISERROR(SEARCH("stage",N6)))</formula>
    </cfRule>
  </conditionalFormatting>
  <conditionalFormatting sqref="N33:Q36 N6:Q12 N45:Q48 N31:Q31 N24:Q28 N15:Q20">
    <cfRule type="containsText" dxfId="555" priority="127" operator="containsText" text="MFR">
      <formula>NOT(ISERROR(SEARCH("MFR",N6)))</formula>
    </cfRule>
  </conditionalFormatting>
  <conditionalFormatting sqref="N21 P21">
    <cfRule type="containsText" dxfId="554" priority="125" operator="containsText" text="stage">
      <formula>NOT(ISERROR(SEARCH("stage",N21)))</formula>
    </cfRule>
    <cfRule type="containsText" dxfId="553" priority="126" operator="containsText" text="stage">
      <formula>NOT(ISERROR(SEARCH("stage",N21)))</formula>
    </cfRule>
  </conditionalFormatting>
  <conditionalFormatting sqref="N21 P21">
    <cfRule type="containsText" dxfId="552" priority="124" operator="containsText" text="MFR">
      <formula>NOT(ISERROR(SEARCH("MFR",N21)))</formula>
    </cfRule>
  </conditionalFormatting>
  <conditionalFormatting sqref="N30:Q30">
    <cfRule type="containsText" dxfId="551" priority="122" operator="containsText" text="stage">
      <formula>NOT(ISERROR(SEARCH("stage",N30)))</formula>
    </cfRule>
    <cfRule type="containsText" dxfId="550" priority="123" operator="containsText" text="stage">
      <formula>NOT(ISERROR(SEARCH("stage",N30)))</formula>
    </cfRule>
  </conditionalFormatting>
  <conditionalFormatting sqref="N30:Q30">
    <cfRule type="containsText" dxfId="549" priority="121" operator="containsText" text="MFR">
      <formula>NOT(ISERROR(SEARCH("MFR",N30)))</formula>
    </cfRule>
  </conditionalFormatting>
  <conditionalFormatting sqref="N37:Q37">
    <cfRule type="containsText" dxfId="548" priority="119" operator="containsText" text="stage">
      <formula>NOT(ISERROR(SEARCH("stage",N37)))</formula>
    </cfRule>
    <cfRule type="containsText" dxfId="547" priority="120" operator="containsText" text="stage">
      <formula>NOT(ISERROR(SEARCH("stage",N37)))</formula>
    </cfRule>
  </conditionalFormatting>
  <conditionalFormatting sqref="N37:Q37">
    <cfRule type="containsText" dxfId="546" priority="118" operator="containsText" text="MFR">
      <formula>NOT(ISERROR(SEARCH("MFR",N37)))</formula>
    </cfRule>
  </conditionalFormatting>
  <conditionalFormatting sqref="N39:N41 P39:P41">
    <cfRule type="containsText" dxfId="545" priority="116" operator="containsText" text="stage">
      <formula>NOT(ISERROR(SEARCH("stage",N39)))</formula>
    </cfRule>
    <cfRule type="containsText" dxfId="544" priority="117" operator="containsText" text="stage">
      <formula>NOT(ISERROR(SEARCH("stage",N39)))</formula>
    </cfRule>
  </conditionalFormatting>
  <conditionalFormatting sqref="N39:N41 P39:P41">
    <cfRule type="containsText" dxfId="543" priority="115" operator="containsText" text="MFR">
      <formula>NOT(ISERROR(SEARCH("MFR",N39)))</formula>
    </cfRule>
  </conditionalFormatting>
  <conditionalFormatting sqref="N32:Q32">
    <cfRule type="containsText" dxfId="542" priority="113" operator="containsText" text="stage">
      <formula>NOT(ISERROR(SEARCH("stage",N32)))</formula>
    </cfRule>
    <cfRule type="containsText" dxfId="541" priority="114" operator="containsText" text="stage">
      <formula>NOT(ISERROR(SEARCH("stage",N32)))</formula>
    </cfRule>
  </conditionalFormatting>
  <conditionalFormatting sqref="N32:Q32">
    <cfRule type="containsText" dxfId="540" priority="112" operator="containsText" text="MFR">
      <formula>NOT(ISERROR(SEARCH("MFR",N32)))</formula>
    </cfRule>
  </conditionalFormatting>
  <conditionalFormatting sqref="N13 P13">
    <cfRule type="containsText" dxfId="539" priority="109" operator="containsText" text="MFR">
      <formula>NOT(ISERROR(SEARCH("MFR",N13)))</formula>
    </cfRule>
  </conditionalFormatting>
  <conditionalFormatting sqref="N13 P13">
    <cfRule type="containsText" dxfId="538" priority="110" operator="containsText" text="stage">
      <formula>NOT(ISERROR(SEARCH("stage",N13)))</formula>
    </cfRule>
    <cfRule type="containsText" dxfId="537" priority="111" operator="containsText" text="stage">
      <formula>NOT(ISERROR(SEARCH("stage",N13)))</formula>
    </cfRule>
  </conditionalFormatting>
  <conditionalFormatting sqref="N29 P29">
    <cfRule type="containsText" dxfId="536" priority="106" operator="containsText" text="MFR">
      <formula>NOT(ISERROR(SEARCH("MFR",N29)))</formula>
    </cfRule>
  </conditionalFormatting>
  <conditionalFormatting sqref="N29 P29">
    <cfRule type="containsText" dxfId="535" priority="107" operator="containsText" text="stage">
      <formula>NOT(ISERROR(SEARCH("stage",N29)))</formula>
    </cfRule>
    <cfRule type="containsText" dxfId="534" priority="108" operator="containsText" text="stage">
      <formula>NOT(ISERROR(SEARCH("stage",N29)))</formula>
    </cfRule>
  </conditionalFormatting>
  <conditionalFormatting sqref="N38 P38">
    <cfRule type="containsText" dxfId="533" priority="103" operator="containsText" text="MFR">
      <formula>NOT(ISERROR(SEARCH("MFR",N38)))</formula>
    </cfRule>
  </conditionalFormatting>
  <conditionalFormatting sqref="N38 P38">
    <cfRule type="containsText" dxfId="532" priority="104" operator="containsText" text="stage">
      <formula>NOT(ISERROR(SEARCH("stage",N38)))</formula>
    </cfRule>
    <cfRule type="containsText" dxfId="531" priority="105" operator="containsText" text="stage">
      <formula>NOT(ISERROR(SEARCH("stage",N38)))</formula>
    </cfRule>
  </conditionalFormatting>
  <conditionalFormatting sqref="N44:Q44">
    <cfRule type="containsText" dxfId="530" priority="101" operator="containsText" text="stage">
      <formula>NOT(ISERROR(SEARCH("stage",N44)))</formula>
    </cfRule>
    <cfRule type="containsText" dxfId="529" priority="102" operator="containsText" text="stage">
      <formula>NOT(ISERROR(SEARCH("stage",N44)))</formula>
    </cfRule>
  </conditionalFormatting>
  <conditionalFormatting sqref="N44:Q44">
    <cfRule type="containsText" dxfId="528" priority="100" operator="containsText" text="MFR">
      <formula>NOT(ISERROR(SEARCH("MFR",N44)))</formula>
    </cfRule>
  </conditionalFormatting>
  <conditionalFormatting sqref="R21:U21 R35:U36 R39:U39 R24:U28 R41:U48 R15:U18">
    <cfRule type="containsText" dxfId="527" priority="98" operator="containsText" text="stage">
      <formula>NOT(ISERROR(SEARCH("stage",R15)))</formula>
    </cfRule>
    <cfRule type="containsText" dxfId="526" priority="99" operator="containsText" text="stage">
      <formula>NOT(ISERROR(SEARCH("stage",R15)))</formula>
    </cfRule>
  </conditionalFormatting>
  <conditionalFormatting sqref="R21:U21 R35:U36 R39:U39 R24:U28 R41:U48 R15:U18">
    <cfRule type="containsText" dxfId="525" priority="97" operator="containsText" text="MFR">
      <formula>NOT(ISERROR(SEARCH("MFR",R15)))</formula>
    </cfRule>
  </conditionalFormatting>
  <conditionalFormatting sqref="R33:U34">
    <cfRule type="containsText" dxfId="524" priority="95" operator="containsText" text="stage">
      <formula>NOT(ISERROR(SEARCH("stage",R33)))</formula>
    </cfRule>
    <cfRule type="containsText" dxfId="523" priority="96" operator="containsText" text="stage">
      <formula>NOT(ISERROR(SEARCH("stage",R33)))</formula>
    </cfRule>
  </conditionalFormatting>
  <conditionalFormatting sqref="R33:U34">
    <cfRule type="containsText" dxfId="522" priority="94" operator="containsText" text="MFR">
      <formula>NOT(ISERROR(SEARCH("MFR",R33)))</formula>
    </cfRule>
  </conditionalFormatting>
  <conditionalFormatting sqref="R31:U31">
    <cfRule type="containsText" dxfId="521" priority="92" operator="containsText" text="stage">
      <formula>NOT(ISERROR(SEARCH("stage",R31)))</formula>
    </cfRule>
    <cfRule type="containsText" dxfId="520" priority="93" operator="containsText" text="stage">
      <formula>NOT(ISERROR(SEARCH("stage",R31)))</formula>
    </cfRule>
  </conditionalFormatting>
  <conditionalFormatting sqref="R31:U31">
    <cfRule type="containsText" dxfId="519" priority="91" operator="containsText" text="MFR">
      <formula>NOT(ISERROR(SEARCH("MFR",R31)))</formula>
    </cfRule>
  </conditionalFormatting>
  <conditionalFormatting sqref="R19 T19">
    <cfRule type="containsText" dxfId="518" priority="89" operator="containsText" text="stage">
      <formula>NOT(ISERROR(SEARCH("stage",R19)))</formula>
    </cfRule>
    <cfRule type="containsText" dxfId="517" priority="90" operator="containsText" text="stage">
      <formula>NOT(ISERROR(SEARCH("stage",R19)))</formula>
    </cfRule>
  </conditionalFormatting>
  <conditionalFormatting sqref="R19 T19">
    <cfRule type="containsText" dxfId="516" priority="88" operator="containsText" text="MFR">
      <formula>NOT(ISERROR(SEARCH("MFR",R19)))</formula>
    </cfRule>
  </conditionalFormatting>
  <conditionalFormatting sqref="R30:U30">
    <cfRule type="containsText" dxfId="515" priority="86" operator="containsText" text="stage">
      <formula>NOT(ISERROR(SEARCH("stage",R30)))</formula>
    </cfRule>
    <cfRule type="containsText" dxfId="514" priority="87" operator="containsText" text="stage">
      <formula>NOT(ISERROR(SEARCH("stage",R30)))</formula>
    </cfRule>
  </conditionalFormatting>
  <conditionalFormatting sqref="R30:U30">
    <cfRule type="containsText" dxfId="513" priority="85" operator="containsText" text="MFR">
      <formula>NOT(ISERROR(SEARCH("MFR",R30)))</formula>
    </cfRule>
  </conditionalFormatting>
  <conditionalFormatting sqref="R37:U37">
    <cfRule type="containsText" dxfId="512" priority="83" operator="containsText" text="stage">
      <formula>NOT(ISERROR(SEARCH("stage",R37)))</formula>
    </cfRule>
    <cfRule type="containsText" dxfId="511" priority="84" operator="containsText" text="stage">
      <formula>NOT(ISERROR(SEARCH("stage",R37)))</formula>
    </cfRule>
  </conditionalFormatting>
  <conditionalFormatting sqref="R37:U37">
    <cfRule type="containsText" dxfId="510" priority="82" operator="containsText" text="MFR">
      <formula>NOT(ISERROR(SEARCH("MFR",R37)))</formula>
    </cfRule>
  </conditionalFormatting>
  <conditionalFormatting sqref="R40:U40">
    <cfRule type="containsText" dxfId="509" priority="80" operator="containsText" text="stage">
      <formula>NOT(ISERROR(SEARCH("stage",R40)))</formula>
    </cfRule>
    <cfRule type="containsText" dxfId="508" priority="81" operator="containsText" text="stage">
      <formula>NOT(ISERROR(SEARCH("stage",R40)))</formula>
    </cfRule>
  </conditionalFormatting>
  <conditionalFormatting sqref="R40:U40">
    <cfRule type="containsText" dxfId="507" priority="79" operator="containsText" text="MFR">
      <formula>NOT(ISERROR(SEARCH("MFR",R40)))</formula>
    </cfRule>
  </conditionalFormatting>
  <conditionalFormatting sqref="R32:U32">
    <cfRule type="containsText" dxfId="506" priority="77" operator="containsText" text="stage">
      <formula>NOT(ISERROR(SEARCH("stage",R32)))</formula>
    </cfRule>
    <cfRule type="containsText" dxfId="505" priority="78" operator="containsText" text="stage">
      <formula>NOT(ISERROR(SEARCH("stage",R32)))</formula>
    </cfRule>
  </conditionalFormatting>
  <conditionalFormatting sqref="R32:U32">
    <cfRule type="containsText" dxfId="504" priority="76" operator="containsText" text="MFR">
      <formula>NOT(ISERROR(SEARCH("MFR",R32)))</formula>
    </cfRule>
  </conditionalFormatting>
  <conditionalFormatting sqref="R29 T29">
    <cfRule type="containsText" dxfId="503" priority="73" operator="containsText" text="MFR">
      <formula>NOT(ISERROR(SEARCH("MFR",R29)))</formula>
    </cfRule>
  </conditionalFormatting>
  <conditionalFormatting sqref="R29 T29">
    <cfRule type="containsText" dxfId="502" priority="74" operator="containsText" text="stage">
      <formula>NOT(ISERROR(SEARCH("stage",R29)))</formula>
    </cfRule>
    <cfRule type="containsText" dxfId="501" priority="75" operator="containsText" text="stage">
      <formula>NOT(ISERROR(SEARCH("stage",R29)))</formula>
    </cfRule>
  </conditionalFormatting>
  <conditionalFormatting sqref="R38 T38">
    <cfRule type="containsText" dxfId="500" priority="70" operator="containsText" text="MFR">
      <formula>NOT(ISERROR(SEARCH("MFR",R38)))</formula>
    </cfRule>
  </conditionalFormatting>
  <conditionalFormatting sqref="R38 T38">
    <cfRule type="containsText" dxfId="499" priority="71" operator="containsText" text="stage">
      <formula>NOT(ISERROR(SEARCH("stage",R38)))</formula>
    </cfRule>
    <cfRule type="containsText" dxfId="498" priority="72" operator="containsText" text="stage">
      <formula>NOT(ISERROR(SEARCH("stage",R38)))</formula>
    </cfRule>
  </conditionalFormatting>
  <conditionalFormatting sqref="R20 T20">
    <cfRule type="containsText" dxfId="497" priority="67" operator="containsText" text="MFR">
      <formula>NOT(ISERROR(SEARCH("MFR",R20)))</formula>
    </cfRule>
  </conditionalFormatting>
  <conditionalFormatting sqref="R20 T20">
    <cfRule type="containsText" dxfId="496" priority="68" operator="containsText" text="stage">
      <formula>NOT(ISERROR(SEARCH("stage",R20)))</formula>
    </cfRule>
    <cfRule type="containsText" dxfId="495" priority="69" operator="containsText" text="stage">
      <formula>NOT(ISERROR(SEARCH("stage",R20)))</formula>
    </cfRule>
  </conditionalFormatting>
  <conditionalFormatting sqref="V6:V9 V11:V12 V15:V28 V30:V35 V39 V41:V48">
    <cfRule type="containsText" dxfId="494" priority="65" operator="containsText" text="stage">
      <formula>NOT(ISERROR(SEARCH("stage",V6)))</formula>
    </cfRule>
    <cfRule type="containsText" dxfId="493" priority="66" operator="containsText" text="stage">
      <formula>NOT(ISERROR(SEARCH("stage",V6)))</formula>
    </cfRule>
  </conditionalFormatting>
  <conditionalFormatting sqref="V6:V9 V11:V12 V15:V28 V30:V35 V39 V41:V48">
    <cfRule type="containsText" dxfId="492" priority="64" operator="containsText" text="MFR">
      <formula>NOT(ISERROR(SEARCH("MFR",V6)))</formula>
    </cfRule>
  </conditionalFormatting>
  <conditionalFormatting sqref="V10">
    <cfRule type="containsText" dxfId="491" priority="62" operator="containsText" text="stage">
      <formula>NOT(ISERROR(SEARCH("stage",V10)))</formula>
    </cfRule>
    <cfRule type="containsText" dxfId="490" priority="63" operator="containsText" text="stage">
      <formula>NOT(ISERROR(SEARCH("stage",V10)))</formula>
    </cfRule>
  </conditionalFormatting>
  <conditionalFormatting sqref="V10">
    <cfRule type="containsText" dxfId="489" priority="61" operator="containsText" text="MFR">
      <formula>NOT(ISERROR(SEARCH("MFR",V10)))</formula>
    </cfRule>
  </conditionalFormatting>
  <conditionalFormatting sqref="V14">
    <cfRule type="containsText" dxfId="488" priority="59" operator="containsText" text="stage">
      <formula>NOT(ISERROR(SEARCH("stage",V14)))</formula>
    </cfRule>
    <cfRule type="containsText" dxfId="487" priority="60" operator="containsText" text="stage">
      <formula>NOT(ISERROR(SEARCH("stage",V14)))</formula>
    </cfRule>
  </conditionalFormatting>
  <conditionalFormatting sqref="V14">
    <cfRule type="containsText" dxfId="486" priority="58" operator="containsText" text="MFR">
      <formula>NOT(ISERROR(SEARCH("MFR",V14)))</formula>
    </cfRule>
  </conditionalFormatting>
  <conditionalFormatting sqref="V36:V37">
    <cfRule type="containsText" dxfId="485" priority="56" operator="containsText" text="stage">
      <formula>NOT(ISERROR(SEARCH("stage",V36)))</formula>
    </cfRule>
    <cfRule type="containsText" dxfId="484" priority="57" operator="containsText" text="stage">
      <formula>NOT(ISERROR(SEARCH("stage",V36)))</formula>
    </cfRule>
  </conditionalFormatting>
  <conditionalFormatting sqref="V36:V37">
    <cfRule type="containsText" dxfId="483" priority="55" operator="containsText" text="MFR">
      <formula>NOT(ISERROR(SEARCH("MFR",V36)))</formula>
    </cfRule>
  </conditionalFormatting>
  <conditionalFormatting sqref="V40">
    <cfRule type="containsText" dxfId="482" priority="53" operator="containsText" text="stage">
      <formula>NOT(ISERROR(SEARCH("stage",V40)))</formula>
    </cfRule>
    <cfRule type="containsText" dxfId="481" priority="54" operator="containsText" text="stage">
      <formula>NOT(ISERROR(SEARCH("stage",V40)))</formula>
    </cfRule>
  </conditionalFormatting>
  <conditionalFormatting sqref="V40">
    <cfRule type="containsText" dxfId="480" priority="52" operator="containsText" text="MFR">
      <formula>NOT(ISERROR(SEARCH("MFR",V40)))</formula>
    </cfRule>
  </conditionalFormatting>
  <conditionalFormatting sqref="V13">
    <cfRule type="containsText" dxfId="479" priority="49" operator="containsText" text="MFR">
      <formula>NOT(ISERROR(SEARCH("MFR",V13)))</formula>
    </cfRule>
  </conditionalFormatting>
  <conditionalFormatting sqref="V13">
    <cfRule type="containsText" dxfId="478" priority="50" operator="containsText" text="stage">
      <formula>NOT(ISERROR(SEARCH("stage",V13)))</formula>
    </cfRule>
    <cfRule type="containsText" dxfId="477" priority="51" operator="containsText" text="stage">
      <formula>NOT(ISERROR(SEARCH("stage",V13)))</formula>
    </cfRule>
  </conditionalFormatting>
  <conditionalFormatting sqref="V29">
    <cfRule type="containsText" dxfId="476" priority="46" operator="containsText" text="MFR">
      <formula>NOT(ISERROR(SEARCH("MFR",V29)))</formula>
    </cfRule>
  </conditionalFormatting>
  <conditionalFormatting sqref="V29">
    <cfRule type="containsText" dxfId="475" priority="47" operator="containsText" text="stage">
      <formula>NOT(ISERROR(SEARCH("stage",V29)))</formula>
    </cfRule>
    <cfRule type="containsText" dxfId="474" priority="48" operator="containsText" text="stage">
      <formula>NOT(ISERROR(SEARCH("stage",V29)))</formula>
    </cfRule>
  </conditionalFormatting>
  <conditionalFormatting sqref="V38">
    <cfRule type="containsText" dxfId="473" priority="43" operator="containsText" text="MFR">
      <formula>NOT(ISERROR(SEARCH("MFR",V38)))</formula>
    </cfRule>
  </conditionalFormatting>
  <conditionalFormatting sqref="V38">
    <cfRule type="containsText" dxfId="472" priority="44" operator="containsText" text="stage">
      <formula>NOT(ISERROR(SEARCH("stage",V38)))</formula>
    </cfRule>
    <cfRule type="containsText" dxfId="471" priority="45" operator="containsText" text="stage">
      <formula>NOT(ISERROR(SEARCH("stage",V38)))</formula>
    </cfRule>
  </conditionalFormatting>
  <conditionalFormatting sqref="W6:X11 W31:X35 W15:X27 W41:X47">
    <cfRule type="containsText" dxfId="470" priority="41" operator="containsText" text="stage">
      <formula>NOT(ISERROR(SEARCH("stage",W6)))</formula>
    </cfRule>
    <cfRule type="containsText" dxfId="469" priority="42" operator="containsText" text="stage">
      <formula>NOT(ISERROR(SEARCH("stage",W6)))</formula>
    </cfRule>
  </conditionalFormatting>
  <conditionalFormatting sqref="W6:X11 W31:X35 W15:X27 W41:X47">
    <cfRule type="containsText" dxfId="468" priority="40" operator="containsText" text="MFR">
      <formula>NOT(ISERROR(SEARCH("MFR",W6)))</formula>
    </cfRule>
  </conditionalFormatting>
  <conditionalFormatting sqref="W39:X40">
    <cfRule type="containsText" dxfId="467" priority="38" operator="containsText" text="stage">
      <formula>NOT(ISERROR(SEARCH("stage",W39)))</formula>
    </cfRule>
    <cfRule type="containsText" dxfId="466" priority="39" operator="containsText" text="stage">
      <formula>NOT(ISERROR(SEARCH("stage",W39)))</formula>
    </cfRule>
  </conditionalFormatting>
  <conditionalFormatting sqref="W39:X40">
    <cfRule type="containsText" dxfId="465" priority="37" operator="containsText" text="MFR">
      <formula>NOT(ISERROR(SEARCH("MFR",W39)))</formula>
    </cfRule>
  </conditionalFormatting>
  <conditionalFormatting sqref="W13:X14">
    <cfRule type="containsText" dxfId="464" priority="34" operator="containsText" text="MFR">
      <formula>NOT(ISERROR(SEARCH("MFR",W13)))</formula>
    </cfRule>
  </conditionalFormatting>
  <conditionalFormatting sqref="W13:X14">
    <cfRule type="containsText" dxfId="463" priority="35" operator="containsText" text="stage">
      <formula>NOT(ISERROR(SEARCH("stage",W13)))</formula>
    </cfRule>
    <cfRule type="containsText" dxfId="462" priority="36" operator="containsText" text="stage">
      <formula>NOT(ISERROR(SEARCH("stage",W13)))</formula>
    </cfRule>
  </conditionalFormatting>
  <conditionalFormatting sqref="W12:X12">
    <cfRule type="containsText" dxfId="461" priority="31" operator="containsText" text="MFR">
      <formula>NOT(ISERROR(SEARCH("MFR",W12)))</formula>
    </cfRule>
  </conditionalFormatting>
  <conditionalFormatting sqref="W12:X12">
    <cfRule type="containsText" dxfId="460" priority="32" operator="containsText" text="stage">
      <formula>NOT(ISERROR(SEARCH("stage",W12)))</formula>
    </cfRule>
    <cfRule type="containsText" dxfId="459" priority="33" operator="containsText" text="stage">
      <formula>NOT(ISERROR(SEARCH("stage",W12)))</formula>
    </cfRule>
  </conditionalFormatting>
  <conditionalFormatting sqref="W28:X28">
    <cfRule type="containsText" dxfId="458" priority="28" operator="containsText" text="MFR">
      <formula>NOT(ISERROR(SEARCH("MFR",W28)))</formula>
    </cfRule>
  </conditionalFormatting>
  <conditionalFormatting sqref="W28:X28">
    <cfRule type="containsText" dxfId="457" priority="29" operator="containsText" text="stage">
      <formula>NOT(ISERROR(SEARCH("stage",W28)))</formula>
    </cfRule>
    <cfRule type="containsText" dxfId="456" priority="30" operator="containsText" text="stage">
      <formula>NOT(ISERROR(SEARCH("stage",W28)))</formula>
    </cfRule>
  </conditionalFormatting>
  <conditionalFormatting sqref="W29:X29">
    <cfRule type="containsText" dxfId="455" priority="25" operator="containsText" text="MFR">
      <formula>NOT(ISERROR(SEARCH("MFR",W29)))</formula>
    </cfRule>
  </conditionalFormatting>
  <conditionalFormatting sqref="W29:X29">
    <cfRule type="containsText" dxfId="454" priority="26" operator="containsText" text="stage">
      <formula>NOT(ISERROR(SEARCH("stage",W29)))</formula>
    </cfRule>
    <cfRule type="containsText" dxfId="453" priority="27" operator="containsText" text="stage">
      <formula>NOT(ISERROR(SEARCH("stage",W29)))</formula>
    </cfRule>
  </conditionalFormatting>
  <conditionalFormatting sqref="W30:X30">
    <cfRule type="containsText" dxfId="452" priority="22" operator="containsText" text="MFR">
      <formula>NOT(ISERROR(SEARCH("MFR",W30)))</formula>
    </cfRule>
  </conditionalFormatting>
  <conditionalFormatting sqref="W30:X30">
    <cfRule type="containsText" dxfId="451" priority="23" operator="containsText" text="stage">
      <formula>NOT(ISERROR(SEARCH("stage",W30)))</formula>
    </cfRule>
    <cfRule type="containsText" dxfId="450" priority="24" operator="containsText" text="stage">
      <formula>NOT(ISERROR(SEARCH("stage",W30)))</formula>
    </cfRule>
  </conditionalFormatting>
  <conditionalFormatting sqref="W36:X38">
    <cfRule type="containsText" dxfId="449" priority="19" operator="containsText" text="MFR">
      <formula>NOT(ISERROR(SEARCH("MFR",W36)))</formula>
    </cfRule>
  </conditionalFormatting>
  <conditionalFormatting sqref="W36:X38">
    <cfRule type="containsText" dxfId="448" priority="20" operator="containsText" text="stage">
      <formula>NOT(ISERROR(SEARCH("stage",W36)))</formula>
    </cfRule>
    <cfRule type="containsText" dxfId="447" priority="21" operator="containsText" text="stage">
      <formula>NOT(ISERROR(SEARCH("stage",W36)))</formula>
    </cfRule>
  </conditionalFormatting>
  <conditionalFormatting sqref="W48:X48">
    <cfRule type="containsText" dxfId="446" priority="16" operator="containsText" text="MFR">
      <formula>NOT(ISERROR(SEARCH("MFR",W48)))</formula>
    </cfRule>
  </conditionalFormatting>
  <conditionalFormatting sqref="W48:X48">
    <cfRule type="containsText" dxfId="445" priority="17" operator="containsText" text="stage">
      <formula>NOT(ISERROR(SEARCH("stage",W48)))</formula>
    </cfRule>
    <cfRule type="containsText" dxfId="444" priority="18" operator="containsText" text="stage">
      <formula>NOT(ISERROR(SEARCH("stage",W48)))</formula>
    </cfRule>
  </conditionalFormatting>
  <conditionalFormatting sqref="R13">
    <cfRule type="containsText" dxfId="443" priority="13" operator="containsText" text="MFR">
      <formula>NOT(ISERROR(SEARCH("MFR",R13)))</formula>
    </cfRule>
  </conditionalFormatting>
  <conditionalFormatting sqref="R13">
    <cfRule type="containsText" dxfId="442" priority="14" operator="containsText" text="stage">
      <formula>NOT(ISERROR(SEARCH("stage",R13)))</formula>
    </cfRule>
    <cfRule type="containsText" dxfId="441" priority="15" operator="containsText" text="stage">
      <formula>NOT(ISERROR(SEARCH("stage",R13)))</formula>
    </cfRule>
  </conditionalFormatting>
  <conditionalFormatting sqref="R6:S12">
    <cfRule type="containsText" dxfId="440" priority="11" operator="containsText" text="stage">
      <formula>NOT(ISERROR(SEARCH("stage",R6)))</formula>
    </cfRule>
    <cfRule type="containsText" dxfId="439" priority="12" operator="containsText" text="stage">
      <formula>NOT(ISERROR(SEARCH("stage",R6)))</formula>
    </cfRule>
  </conditionalFormatting>
  <conditionalFormatting sqref="R6:S12">
    <cfRule type="containsText" dxfId="438" priority="10" operator="containsText" text="MFR">
      <formula>NOT(ISERROR(SEARCH("MFR",R6)))</formula>
    </cfRule>
  </conditionalFormatting>
  <conditionalFormatting sqref="T13">
    <cfRule type="containsText" dxfId="437" priority="7" operator="containsText" text="MFR">
      <formula>NOT(ISERROR(SEARCH("MFR",T13)))</formula>
    </cfRule>
  </conditionalFormatting>
  <conditionalFormatting sqref="T13">
    <cfRule type="containsText" dxfId="436" priority="8" operator="containsText" text="stage">
      <formula>NOT(ISERROR(SEARCH("stage",T13)))</formula>
    </cfRule>
    <cfRule type="containsText" dxfId="435" priority="9" operator="containsText" text="stage">
      <formula>NOT(ISERROR(SEARCH("stage",T13)))</formula>
    </cfRule>
  </conditionalFormatting>
  <conditionalFormatting sqref="T6:U12">
    <cfRule type="containsText" dxfId="434" priority="5" operator="containsText" text="stage">
      <formula>NOT(ISERROR(SEARCH("stage",T6)))</formula>
    </cfRule>
    <cfRule type="containsText" dxfId="433" priority="6" operator="containsText" text="stage">
      <formula>NOT(ISERROR(SEARCH("stage",T6)))</formula>
    </cfRule>
  </conditionalFormatting>
  <conditionalFormatting sqref="T6:U12">
    <cfRule type="containsText" dxfId="432" priority="4" operator="containsText" text="MFR">
      <formula>NOT(ISERROR(SEARCH("MFR",T6)))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23"/>
  <sheetViews>
    <sheetView tabSelected="1" topLeftCell="A50" zoomScale="50" zoomScaleNormal="50" workbookViewId="0">
      <selection activeCell="AH70" sqref="AH70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260" hidden="1" customWidth="1"/>
    <col min="6" max="6" width="8" style="32" hidden="1" customWidth="1"/>
    <col min="7" max="8" width="22.42578125" style="32" customWidth="1"/>
    <col min="9" max="9" width="16.140625" style="260" customWidth="1"/>
    <col min="10" max="10" width="10.42578125" style="260" customWidth="1"/>
    <col min="11" max="11" width="6.140625" style="260" customWidth="1"/>
    <col min="12" max="12" width="10.42578125" style="260" customWidth="1"/>
    <col min="13" max="13" width="6.140625" style="260" customWidth="1"/>
    <col min="14" max="14" width="11.140625" style="260" customWidth="1"/>
    <col min="15" max="15" width="6" style="260" customWidth="1"/>
    <col min="16" max="16" width="11.140625" style="260" customWidth="1"/>
    <col min="17" max="17" width="6" style="260" customWidth="1"/>
    <col min="18" max="18" width="10.28515625" style="260" customWidth="1"/>
    <col min="19" max="19" width="8.5703125" style="260" customWidth="1"/>
    <col min="20" max="20" width="10.28515625" style="260" customWidth="1"/>
    <col min="21" max="21" width="8.5703125" style="260" customWidth="1"/>
    <col min="22" max="22" width="15.28515625" style="118" customWidth="1"/>
    <col min="23" max="23" width="15.5703125" style="260" customWidth="1"/>
    <col min="24" max="24" width="17.85546875" style="260" customWidth="1"/>
    <col min="25" max="27" width="11.42578125" style="1"/>
    <col min="28" max="28" width="13.85546875" style="1" bestFit="1" customWidth="1"/>
  </cols>
  <sheetData>
    <row r="1" spans="1:28">
      <c r="B1" s="2"/>
      <c r="C1" s="2"/>
      <c r="D1"/>
      <c r="E1"/>
      <c r="F1"/>
      <c r="G1"/>
      <c r="H1"/>
      <c r="I1" s="129"/>
      <c r="J1"/>
      <c r="K1"/>
      <c r="L1"/>
      <c r="M1"/>
      <c r="N1"/>
      <c r="O1"/>
      <c r="P1"/>
      <c r="Q1"/>
      <c r="R1"/>
      <c r="S1"/>
      <c r="T1" s="148"/>
      <c r="U1" s="148"/>
      <c r="V1"/>
      <c r="W1"/>
      <c r="X1"/>
    </row>
    <row r="2" spans="1:28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  <c r="S2" s="442">
        <v>42545</v>
      </c>
      <c r="T2" s="443"/>
      <c r="U2" s="443"/>
      <c r="Y2" s="1"/>
      <c r="Z2" s="1"/>
      <c r="AA2" s="1"/>
      <c r="AB2" s="1"/>
    </row>
    <row r="3" spans="1:28" s="55" customFormat="1" ht="34.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  <c r="Y3" s="1"/>
      <c r="Z3" s="1"/>
      <c r="AA3" s="1"/>
      <c r="AB3" s="1"/>
    </row>
    <row r="4" spans="1:28" ht="26.25" customHeight="1">
      <c r="A4" s="444" t="s">
        <v>0</v>
      </c>
      <c r="B4" s="444"/>
      <c r="C4" s="444"/>
      <c r="D4" s="444"/>
      <c r="E4" s="4" t="s">
        <v>1</v>
      </c>
      <c r="F4" s="76" t="s">
        <v>2</v>
      </c>
      <c r="G4" s="446" t="s">
        <v>32</v>
      </c>
      <c r="H4" s="298" t="s">
        <v>3</v>
      </c>
      <c r="I4" s="317" t="s">
        <v>107</v>
      </c>
      <c r="J4" s="459" t="s">
        <v>38</v>
      </c>
      <c r="K4" s="459"/>
      <c r="L4" s="459" t="s">
        <v>39</v>
      </c>
      <c r="M4" s="459"/>
      <c r="N4" s="453" t="s">
        <v>40</v>
      </c>
      <c r="O4" s="453"/>
      <c r="P4" s="453" t="s">
        <v>41</v>
      </c>
      <c r="Q4" s="453"/>
      <c r="R4" s="454" t="s">
        <v>42</v>
      </c>
      <c r="S4" s="454"/>
      <c r="T4" s="454" t="s">
        <v>43</v>
      </c>
      <c r="U4" s="454"/>
      <c r="V4" s="451" t="s">
        <v>35</v>
      </c>
      <c r="W4" s="455" t="s">
        <v>36</v>
      </c>
      <c r="X4" s="456" t="s">
        <v>108</v>
      </c>
    </row>
    <row r="5" spans="1:28" ht="57.75" customHeight="1">
      <c r="A5" s="444"/>
      <c r="B5" s="444"/>
      <c r="C5" s="444"/>
      <c r="D5" s="444"/>
      <c r="E5" s="275">
        <v>6</v>
      </c>
      <c r="F5" s="275">
        <v>5</v>
      </c>
      <c r="G5" s="446"/>
      <c r="H5" s="298"/>
      <c r="I5" s="317"/>
      <c r="J5" s="459"/>
      <c r="K5" s="459"/>
      <c r="L5" s="459"/>
      <c r="M5" s="459"/>
      <c r="N5" s="453"/>
      <c r="O5" s="453"/>
      <c r="P5" s="453"/>
      <c r="Q5" s="453"/>
      <c r="R5" s="454"/>
      <c r="S5" s="454"/>
      <c r="T5" s="454"/>
      <c r="U5" s="454"/>
      <c r="V5" s="451"/>
      <c r="W5" s="455"/>
      <c r="X5" s="456"/>
    </row>
    <row r="6" spans="1:28" ht="26.25" customHeight="1">
      <c r="A6" s="444"/>
      <c r="B6" s="444"/>
      <c r="C6" s="444"/>
      <c r="D6" s="444"/>
      <c r="E6" s="445"/>
      <c r="F6" s="445"/>
      <c r="G6" s="446"/>
      <c r="H6" s="298"/>
      <c r="I6" s="317"/>
      <c r="J6" s="459"/>
      <c r="K6" s="459"/>
      <c r="L6" s="459"/>
      <c r="M6" s="459"/>
      <c r="N6" s="453"/>
      <c r="O6" s="453"/>
      <c r="P6" s="453"/>
      <c r="Q6" s="453"/>
      <c r="R6" s="454"/>
      <c r="S6" s="454"/>
      <c r="T6" s="454"/>
      <c r="U6" s="454"/>
      <c r="V6" s="451"/>
      <c r="W6" s="455"/>
      <c r="X6" s="488"/>
      <c r="Y6" s="192" t="s">
        <v>140</v>
      </c>
      <c r="Z6" s="192" t="s">
        <v>195</v>
      </c>
      <c r="AA6" s="192" t="s">
        <v>133</v>
      </c>
      <c r="AB6" s="192" t="s">
        <v>129</v>
      </c>
    </row>
    <row r="7" spans="1:28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277" t="e">
        <f>IF(#REF!="MFR",$E$5,"0")</f>
        <v>#REF!</v>
      </c>
      <c r="F7" s="277" t="e">
        <f>IF(#REF!="MFR",$F$5,"0")</f>
        <v>#REF!</v>
      </c>
      <c r="G7" s="270" t="s">
        <v>6</v>
      </c>
      <c r="H7" s="272" t="s">
        <v>7</v>
      </c>
      <c r="I7" s="272" t="s">
        <v>7</v>
      </c>
      <c r="J7" s="354" t="s">
        <v>6</v>
      </c>
      <c r="K7" s="354"/>
      <c r="L7" s="354" t="s">
        <v>6</v>
      </c>
      <c r="M7" s="354"/>
      <c r="N7" s="352" t="s">
        <v>6</v>
      </c>
      <c r="O7" s="390"/>
      <c r="P7" s="352" t="s">
        <v>6</v>
      </c>
      <c r="Q7" s="390"/>
      <c r="R7" s="360" t="s">
        <v>7</v>
      </c>
      <c r="S7" s="391"/>
      <c r="T7" s="360" t="s">
        <v>7</v>
      </c>
      <c r="U7" s="391"/>
      <c r="V7" s="268" t="s">
        <v>7</v>
      </c>
      <c r="W7" s="269" t="s">
        <v>7</v>
      </c>
      <c r="X7" s="272" t="s">
        <v>7</v>
      </c>
      <c r="Y7" s="192"/>
      <c r="Z7" s="192"/>
      <c r="AA7" s="192"/>
      <c r="AB7" s="192"/>
    </row>
    <row r="8" spans="1:28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277" t="e">
        <f>IF(#REF!="MFR",$E$5,"0")</f>
        <v>#REF!</v>
      </c>
      <c r="F8" s="277" t="e">
        <f>IF(#REF!="MFR",$F$5,"0")</f>
        <v>#REF!</v>
      </c>
      <c r="G8" s="272" t="s">
        <v>7</v>
      </c>
      <c r="H8" s="272" t="s">
        <v>6</v>
      </c>
      <c r="I8" s="272" t="s">
        <v>7</v>
      </c>
      <c r="J8" s="344" t="s">
        <v>7</v>
      </c>
      <c r="K8" s="344"/>
      <c r="L8" s="344" t="s">
        <v>7</v>
      </c>
      <c r="M8" s="344"/>
      <c r="N8" s="352" t="s">
        <v>6</v>
      </c>
      <c r="O8" s="390"/>
      <c r="P8" s="352" t="s">
        <v>6</v>
      </c>
      <c r="Q8" s="390"/>
      <c r="R8" s="352" t="s">
        <v>6</v>
      </c>
      <c r="S8" s="390"/>
      <c r="T8" s="352" t="s">
        <v>6</v>
      </c>
      <c r="U8" s="390"/>
      <c r="V8" s="269" t="s">
        <v>7</v>
      </c>
      <c r="W8" s="269" t="s">
        <v>7</v>
      </c>
      <c r="X8" s="272" t="s">
        <v>7</v>
      </c>
      <c r="Y8" s="192"/>
      <c r="Z8" s="192"/>
      <c r="AA8" s="192"/>
      <c r="AB8" s="192"/>
    </row>
    <row r="9" spans="1:28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277" t="e">
        <f>IF(#REF!="MFR",$E$5,"0")</f>
        <v>#REF!</v>
      </c>
      <c r="F9" s="277" t="e">
        <f>IF(#REF!="MFR",$F$5,"0")</f>
        <v>#REF!</v>
      </c>
      <c r="G9" s="272" t="s">
        <v>7</v>
      </c>
      <c r="H9" s="270" t="s">
        <v>6</v>
      </c>
      <c r="I9" s="272" t="s">
        <v>6</v>
      </c>
      <c r="J9" s="344" t="s">
        <v>7</v>
      </c>
      <c r="K9" s="344"/>
      <c r="L9" s="344" t="s">
        <v>7</v>
      </c>
      <c r="M9" s="344"/>
      <c r="N9" s="352" t="s">
        <v>6</v>
      </c>
      <c r="O9" s="390"/>
      <c r="P9" s="352" t="s">
        <v>6</v>
      </c>
      <c r="Q9" s="390"/>
      <c r="R9" s="360" t="s">
        <v>7</v>
      </c>
      <c r="S9" s="391"/>
      <c r="T9" s="360" t="s">
        <v>7</v>
      </c>
      <c r="U9" s="391"/>
      <c r="V9" s="269" t="s">
        <v>7</v>
      </c>
      <c r="W9" s="262" t="s">
        <v>6</v>
      </c>
      <c r="X9" s="266" t="s">
        <v>6</v>
      </c>
      <c r="Y9" s="192"/>
      <c r="Z9" s="192"/>
      <c r="AA9" s="192"/>
      <c r="AB9" s="192"/>
    </row>
    <row r="10" spans="1:28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277" t="e">
        <f>IF(#REF!="MFR",$E$5,"0")</f>
        <v>#REF!</v>
      </c>
      <c r="F10" s="277" t="e">
        <f>IF(#REF!="MFR",$F$5,"0")</f>
        <v>#REF!</v>
      </c>
      <c r="G10" s="270" t="s">
        <v>6</v>
      </c>
      <c r="H10" s="272" t="s">
        <v>7</v>
      </c>
      <c r="I10" s="272" t="s">
        <v>7</v>
      </c>
      <c r="J10" s="351" t="s">
        <v>6</v>
      </c>
      <c r="K10" s="351"/>
      <c r="L10" s="351" t="s">
        <v>6</v>
      </c>
      <c r="M10" s="351"/>
      <c r="N10" s="352" t="s">
        <v>7</v>
      </c>
      <c r="O10" s="390"/>
      <c r="P10" s="352" t="s">
        <v>7</v>
      </c>
      <c r="Q10" s="390"/>
      <c r="R10" s="421" t="s">
        <v>6</v>
      </c>
      <c r="S10" s="422"/>
      <c r="T10" s="421" t="s">
        <v>6</v>
      </c>
      <c r="U10" s="422"/>
      <c r="V10" s="262" t="s">
        <v>6</v>
      </c>
      <c r="W10" s="269" t="s">
        <v>7</v>
      </c>
      <c r="X10" s="272" t="s">
        <v>6</v>
      </c>
      <c r="Y10" s="192"/>
      <c r="Z10" s="192"/>
      <c r="AA10" s="192"/>
      <c r="AB10" s="192"/>
    </row>
    <row r="11" spans="1:28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277" t="e">
        <f>IF(#REF!="MFR",$E$5,"0")</f>
        <v>#REF!</v>
      </c>
      <c r="F11" s="277" t="e">
        <f>IF(#REF!="MFR",$F$5,"0")</f>
        <v>#REF!</v>
      </c>
      <c r="G11" s="272" t="s">
        <v>6</v>
      </c>
      <c r="H11" s="272" t="s">
        <v>7</v>
      </c>
      <c r="I11" s="272" t="s">
        <v>6</v>
      </c>
      <c r="J11" s="351" t="s">
        <v>6</v>
      </c>
      <c r="K11" s="351"/>
      <c r="L11" s="351" t="s">
        <v>6</v>
      </c>
      <c r="M11" s="351"/>
      <c r="N11" s="352" t="s">
        <v>7</v>
      </c>
      <c r="O11" s="390"/>
      <c r="P11" s="352" t="s">
        <v>7</v>
      </c>
      <c r="Q11" s="390"/>
      <c r="R11" s="352" t="s">
        <v>6</v>
      </c>
      <c r="S11" s="390"/>
      <c r="T11" s="352" t="s">
        <v>6</v>
      </c>
      <c r="U11" s="390"/>
      <c r="V11" s="268" t="s">
        <v>7</v>
      </c>
      <c r="W11" s="269" t="s">
        <v>6</v>
      </c>
      <c r="X11" s="272" t="s">
        <v>6</v>
      </c>
      <c r="Y11" s="192"/>
      <c r="Z11" s="192"/>
      <c r="AA11" s="192"/>
      <c r="AB11" s="192"/>
    </row>
    <row r="12" spans="1:28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277" t="e">
        <f>IF(#REF!="MFR",$E$5,"0")</f>
        <v>#REF!</v>
      </c>
      <c r="F12" s="277" t="e">
        <f>IF(#REF!="MFR",$F$5,"0")</f>
        <v>#REF!</v>
      </c>
      <c r="G12" s="272" t="s">
        <v>7</v>
      </c>
      <c r="H12" s="270" t="s">
        <v>6</v>
      </c>
      <c r="I12" s="266" t="s">
        <v>7</v>
      </c>
      <c r="J12" s="344" t="s">
        <v>7</v>
      </c>
      <c r="K12" s="344"/>
      <c r="L12" s="344" t="s">
        <v>7</v>
      </c>
      <c r="M12" s="344"/>
      <c r="N12" s="352" t="s">
        <v>6</v>
      </c>
      <c r="O12" s="390"/>
      <c r="P12" s="352" t="s">
        <v>6</v>
      </c>
      <c r="Q12" s="390"/>
      <c r="R12" s="421" t="s">
        <v>7</v>
      </c>
      <c r="S12" s="422"/>
      <c r="T12" s="421" t="s">
        <v>7</v>
      </c>
      <c r="U12" s="422"/>
      <c r="V12" s="269" t="s">
        <v>6</v>
      </c>
      <c r="W12" s="269" t="s">
        <v>7</v>
      </c>
      <c r="X12" s="272" t="s">
        <v>6</v>
      </c>
      <c r="Y12" s="192"/>
      <c r="Z12" s="192"/>
      <c r="AA12" s="192"/>
      <c r="AB12" s="192"/>
    </row>
    <row r="13" spans="1:28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277" t="e">
        <f>IF(#REF!="MFR",$E$5,"0")</f>
        <v>#REF!</v>
      </c>
      <c r="F13" s="277" t="e">
        <f>IF(#REF!="MFR",$F$5,"0")</f>
        <v>#REF!</v>
      </c>
      <c r="G13" s="272" t="s">
        <v>6</v>
      </c>
      <c r="H13" s="270" t="s">
        <v>6</v>
      </c>
      <c r="I13" s="272" t="s">
        <v>7</v>
      </c>
      <c r="J13" s="344" t="s">
        <v>7</v>
      </c>
      <c r="K13" s="344"/>
      <c r="L13" s="344" t="s">
        <v>7</v>
      </c>
      <c r="M13" s="344"/>
      <c r="N13" s="352" t="s">
        <v>7</v>
      </c>
      <c r="O13" s="390"/>
      <c r="P13" s="352" t="s">
        <v>7</v>
      </c>
      <c r="Q13" s="390"/>
      <c r="R13" s="352" t="s">
        <v>6</v>
      </c>
      <c r="S13" s="390"/>
      <c r="T13" s="352" t="s">
        <v>6</v>
      </c>
      <c r="U13" s="390"/>
      <c r="V13" s="268" t="s">
        <v>7</v>
      </c>
      <c r="W13" s="269" t="s">
        <v>7</v>
      </c>
      <c r="X13" s="272" t="s">
        <v>7</v>
      </c>
      <c r="Y13" s="192"/>
      <c r="Z13" s="192"/>
      <c r="AA13" s="192"/>
      <c r="AB13" s="192"/>
    </row>
    <row r="14" spans="1:28" ht="36">
      <c r="A14" s="14" t="s">
        <v>4</v>
      </c>
      <c r="B14" s="14">
        <f t="shared" si="1"/>
        <v>42660</v>
      </c>
      <c r="C14" s="14" t="s">
        <v>5</v>
      </c>
      <c r="D14" s="16">
        <f t="shared" si="0"/>
        <v>42664</v>
      </c>
      <c r="E14"/>
      <c r="F14"/>
      <c r="G14" s="237" t="s">
        <v>7</v>
      </c>
      <c r="H14" s="272" t="s">
        <v>7</v>
      </c>
      <c r="I14" s="272" t="s">
        <v>7</v>
      </c>
      <c r="J14" s="344" t="s">
        <v>7</v>
      </c>
      <c r="K14" s="344"/>
      <c r="L14" s="344" t="s">
        <v>7</v>
      </c>
      <c r="M14" s="344"/>
      <c r="N14" s="352" t="s">
        <v>7</v>
      </c>
      <c r="O14" s="390"/>
      <c r="P14" s="352" t="s">
        <v>7</v>
      </c>
      <c r="Q14" s="390"/>
      <c r="R14" s="360" t="s">
        <v>7</v>
      </c>
      <c r="S14" s="391"/>
      <c r="T14" s="360" t="s">
        <v>7</v>
      </c>
      <c r="U14" s="391"/>
      <c r="V14" s="268" t="s">
        <v>7</v>
      </c>
      <c r="W14" s="269" t="s">
        <v>7</v>
      </c>
      <c r="X14" s="272" t="s">
        <v>7</v>
      </c>
      <c r="Y14" s="192"/>
      <c r="Z14" s="192"/>
      <c r="AA14" s="192"/>
      <c r="AB14" s="192"/>
    </row>
    <row r="15" spans="1:28" ht="36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177"/>
      <c r="H15" s="16"/>
      <c r="I15" s="16"/>
      <c r="J15" s="369"/>
      <c r="K15" s="369"/>
      <c r="L15" s="369"/>
      <c r="M15" s="369"/>
      <c r="N15" s="16"/>
      <c r="O15" s="16"/>
      <c r="P15" s="16"/>
      <c r="Q15" s="16"/>
      <c r="R15" s="16"/>
      <c r="S15" s="16"/>
      <c r="T15" s="16"/>
      <c r="U15" s="16"/>
      <c r="V15" s="268" t="s">
        <v>7</v>
      </c>
      <c r="W15" s="269" t="s">
        <v>7</v>
      </c>
      <c r="X15" s="272" t="s">
        <v>7</v>
      </c>
      <c r="Y15" s="192"/>
      <c r="Z15" s="192"/>
      <c r="AA15" s="192"/>
      <c r="AB15" s="192"/>
    </row>
    <row r="16" spans="1:28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277" t="e">
        <f>IF(#REF!="MFR",$E$5,"0")</f>
        <v>#REF!</v>
      </c>
      <c r="F16" s="277" t="e">
        <f>IF(#REF!="MFR",$F$5,"0")</f>
        <v>#REF!</v>
      </c>
      <c r="G16" s="264" t="s">
        <v>7</v>
      </c>
      <c r="H16" s="269" t="s">
        <v>6</v>
      </c>
      <c r="I16" s="276" t="s">
        <v>7</v>
      </c>
      <c r="J16" s="351" t="s">
        <v>7</v>
      </c>
      <c r="K16" s="351"/>
      <c r="L16" s="351" t="s">
        <v>7</v>
      </c>
      <c r="M16" s="351"/>
      <c r="N16" s="352" t="s">
        <v>6</v>
      </c>
      <c r="O16" s="390"/>
      <c r="P16" s="352" t="s">
        <v>6</v>
      </c>
      <c r="Q16" s="390"/>
      <c r="R16" s="360" t="s">
        <v>7</v>
      </c>
      <c r="S16" s="391"/>
      <c r="T16" s="360" t="s">
        <v>7</v>
      </c>
      <c r="U16" s="391"/>
      <c r="V16" s="269" t="s">
        <v>6</v>
      </c>
      <c r="W16" s="269" t="s">
        <v>7</v>
      </c>
      <c r="X16" s="272" t="s">
        <v>6</v>
      </c>
      <c r="Y16" s="192"/>
      <c r="Z16" s="192"/>
      <c r="AA16" s="192"/>
      <c r="AB16" s="192"/>
    </row>
    <row r="17" spans="1:28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277" t="e">
        <f>IF(#REF!="MFR",$E$5,"0")</f>
        <v>#REF!</v>
      </c>
      <c r="F17" s="277" t="e">
        <f>IF(#REF!="MFR",$F$5,"0")</f>
        <v>#REF!</v>
      </c>
      <c r="G17" s="264" t="s">
        <v>7</v>
      </c>
      <c r="H17" s="264" t="s">
        <v>6</v>
      </c>
      <c r="I17" s="267" t="s">
        <v>6</v>
      </c>
      <c r="J17" s="355" t="s">
        <v>6</v>
      </c>
      <c r="K17" s="356"/>
      <c r="L17" s="355" t="s">
        <v>6</v>
      </c>
      <c r="M17" s="356"/>
      <c r="N17" s="353" t="s">
        <v>7</v>
      </c>
      <c r="O17" s="353"/>
      <c r="P17" s="353" t="s">
        <v>7</v>
      </c>
      <c r="Q17" s="353"/>
      <c r="R17" s="360" t="s">
        <v>6</v>
      </c>
      <c r="S17" s="391"/>
      <c r="T17" s="360" t="s">
        <v>6</v>
      </c>
      <c r="U17" s="391"/>
      <c r="V17" s="264" t="s">
        <v>7</v>
      </c>
      <c r="W17" s="264" t="s">
        <v>6</v>
      </c>
      <c r="X17" s="267" t="s">
        <v>6</v>
      </c>
      <c r="Y17" s="192"/>
      <c r="Z17" s="192"/>
      <c r="AA17" s="192"/>
      <c r="AB17" s="192"/>
    </row>
    <row r="18" spans="1:28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277" t="e">
        <f>IF(#REF!="MFR",$E$5,"0")</f>
        <v>#REF!</v>
      </c>
      <c r="F18" s="277" t="e">
        <f>IF(#REF!="MFR",$F$5,"0")</f>
        <v>#REF!</v>
      </c>
      <c r="G18" s="271" t="s">
        <v>6</v>
      </c>
      <c r="H18" s="264" t="s">
        <v>7</v>
      </c>
      <c r="I18" s="272" t="s">
        <v>7</v>
      </c>
      <c r="J18" s="353" t="s">
        <v>7</v>
      </c>
      <c r="K18" s="353"/>
      <c r="L18" s="353" t="s">
        <v>7</v>
      </c>
      <c r="M18" s="353"/>
      <c r="N18" s="342" t="s">
        <v>6</v>
      </c>
      <c r="O18" s="342"/>
      <c r="P18" s="342" t="s">
        <v>6</v>
      </c>
      <c r="Q18" s="342"/>
      <c r="R18" s="360" t="s">
        <v>7</v>
      </c>
      <c r="S18" s="391"/>
      <c r="T18" s="360" t="s">
        <v>7</v>
      </c>
      <c r="U18" s="391"/>
      <c r="V18" s="264" t="s">
        <v>6</v>
      </c>
      <c r="W18" s="264" t="s">
        <v>7</v>
      </c>
      <c r="X18" s="267" t="s">
        <v>6</v>
      </c>
      <c r="Y18" s="192"/>
      <c r="Z18" s="192"/>
      <c r="AA18" s="192"/>
      <c r="AB18" s="192"/>
    </row>
    <row r="19" spans="1:28" ht="36">
      <c r="A19" s="11" t="s">
        <v>4</v>
      </c>
      <c r="B19" s="7">
        <f t="shared" si="1"/>
        <v>42695</v>
      </c>
      <c r="C19" s="12" t="s">
        <v>5</v>
      </c>
      <c r="D19" s="9">
        <f t="shared" si="0"/>
        <v>42699</v>
      </c>
      <c r="E19" s="277" t="e">
        <f>IF(#REF!="MFR",$E$5,"0")</f>
        <v>#REF!</v>
      </c>
      <c r="F19" s="277" t="e">
        <f>IF(#REF!="MFR",$F$5,"0")</f>
        <v>#REF!</v>
      </c>
      <c r="G19" s="271" t="s">
        <v>6</v>
      </c>
      <c r="H19" s="264" t="s">
        <v>7</v>
      </c>
      <c r="I19" s="267" t="s">
        <v>7</v>
      </c>
      <c r="J19" s="351" t="s">
        <v>6</v>
      </c>
      <c r="K19" s="351"/>
      <c r="L19" s="351" t="s">
        <v>6</v>
      </c>
      <c r="M19" s="351"/>
      <c r="N19" s="353" t="s">
        <v>7</v>
      </c>
      <c r="O19" s="353"/>
      <c r="P19" s="353" t="s">
        <v>7</v>
      </c>
      <c r="Q19" s="353"/>
      <c r="R19" s="360" t="s">
        <v>6</v>
      </c>
      <c r="S19" s="391"/>
      <c r="T19" s="360" t="s">
        <v>6</v>
      </c>
      <c r="U19" s="391"/>
      <c r="V19" s="264" t="s">
        <v>7</v>
      </c>
      <c r="W19" s="264" t="s">
        <v>6</v>
      </c>
      <c r="X19" s="267" t="s">
        <v>6</v>
      </c>
      <c r="Y19" s="192"/>
      <c r="Z19" s="192"/>
      <c r="AA19" s="192"/>
      <c r="AB19" s="192"/>
    </row>
    <row r="20" spans="1:28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277" t="e">
        <f>IF(#REF!="MFR",$E$5,"0")</f>
        <v>#REF!</v>
      </c>
      <c r="F20" s="277" t="e">
        <f>IF(#REF!="MFR",$F$5,"0")</f>
        <v>#REF!</v>
      </c>
      <c r="G20" s="264" t="s">
        <v>7</v>
      </c>
      <c r="H20" s="264" t="s">
        <v>6</v>
      </c>
      <c r="I20" s="267" t="s">
        <v>7</v>
      </c>
      <c r="J20" s="344" t="s">
        <v>7</v>
      </c>
      <c r="K20" s="344"/>
      <c r="L20" s="344" t="s">
        <v>7</v>
      </c>
      <c r="M20" s="344"/>
      <c r="N20" s="353" t="s">
        <v>6</v>
      </c>
      <c r="O20" s="353"/>
      <c r="P20" s="353" t="s">
        <v>6</v>
      </c>
      <c r="Q20" s="353"/>
      <c r="R20" s="360" t="s">
        <v>7</v>
      </c>
      <c r="S20" s="391"/>
      <c r="T20" s="360" t="s">
        <v>7</v>
      </c>
      <c r="U20" s="391"/>
      <c r="V20" s="264" t="s">
        <v>6</v>
      </c>
      <c r="W20" s="264" t="s">
        <v>7</v>
      </c>
      <c r="X20" s="267" t="s">
        <v>6</v>
      </c>
      <c r="Y20" s="192"/>
      <c r="Z20" s="192"/>
      <c r="AA20" s="192"/>
      <c r="AB20" s="192"/>
    </row>
    <row r="21" spans="1:28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277" t="e">
        <f>IF(#REF!="MFR",$E$5,"0")</f>
        <v>#REF!</v>
      </c>
      <c r="F21" s="277" t="e">
        <f>IF(#REF!="MFR",$F$5,"0")</f>
        <v>#REF!</v>
      </c>
      <c r="G21" s="264" t="s">
        <v>7</v>
      </c>
      <c r="H21" s="264" t="s">
        <v>7</v>
      </c>
      <c r="I21" s="267" t="s">
        <v>6</v>
      </c>
      <c r="J21" s="353" t="s">
        <v>6</v>
      </c>
      <c r="K21" s="353"/>
      <c r="L21" s="353" t="s">
        <v>6</v>
      </c>
      <c r="M21" s="353"/>
      <c r="N21" s="353" t="s">
        <v>6</v>
      </c>
      <c r="O21" s="353"/>
      <c r="P21" s="353" t="s">
        <v>6</v>
      </c>
      <c r="Q21" s="353"/>
      <c r="R21" s="360" t="s">
        <v>7</v>
      </c>
      <c r="S21" s="391"/>
      <c r="T21" s="360" t="s">
        <v>7</v>
      </c>
      <c r="U21" s="391"/>
      <c r="V21" s="268" t="s">
        <v>7</v>
      </c>
      <c r="W21" s="264" t="s">
        <v>6</v>
      </c>
      <c r="X21" s="267" t="s">
        <v>6</v>
      </c>
      <c r="Y21" s="192"/>
      <c r="Z21" s="192"/>
      <c r="AA21" s="192"/>
      <c r="AB21" s="192"/>
    </row>
    <row r="22" spans="1:28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277" t="e">
        <f>IF(#REF!="MFR",$E$5,"0")</f>
        <v>#REF!</v>
      </c>
      <c r="F22" s="277" t="e">
        <f>IF(#REF!="MFR",$F$5,"0")</f>
        <v>#REF!</v>
      </c>
      <c r="G22" s="264" t="s">
        <v>6</v>
      </c>
      <c r="H22" s="264" t="s">
        <v>7</v>
      </c>
      <c r="I22" s="272" t="s">
        <v>7</v>
      </c>
      <c r="J22" s="353" t="s">
        <v>6</v>
      </c>
      <c r="K22" s="353"/>
      <c r="L22" s="353" t="s">
        <v>6</v>
      </c>
      <c r="M22" s="353"/>
      <c r="N22" s="352" t="s">
        <v>7</v>
      </c>
      <c r="O22" s="390"/>
      <c r="P22" s="352" t="s">
        <v>7</v>
      </c>
      <c r="Q22" s="390"/>
      <c r="R22" s="360" t="s">
        <v>6</v>
      </c>
      <c r="S22" s="391"/>
      <c r="T22" s="360" t="s">
        <v>6</v>
      </c>
      <c r="U22" s="391"/>
      <c r="V22" s="268" t="s">
        <v>7</v>
      </c>
      <c r="W22" s="264" t="s">
        <v>7</v>
      </c>
      <c r="X22" s="272" t="s">
        <v>7</v>
      </c>
      <c r="Y22" s="192"/>
      <c r="Z22" s="192"/>
      <c r="AA22" s="192"/>
      <c r="AB22" s="192"/>
    </row>
    <row r="23" spans="1:28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19"/>
      <c r="F23" s="19"/>
      <c r="G23" s="362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447"/>
      <c r="V23" s="268" t="s">
        <v>7</v>
      </c>
      <c r="W23" s="264" t="s">
        <v>7</v>
      </c>
      <c r="X23" s="267" t="s">
        <v>7</v>
      </c>
      <c r="Y23" s="192"/>
      <c r="Z23" s="192"/>
      <c r="AA23" s="192"/>
      <c r="AB23" s="192"/>
    </row>
    <row r="24" spans="1:28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19"/>
      <c r="F24" s="19"/>
      <c r="G24" s="362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447"/>
      <c r="V24" s="268" t="s">
        <v>7</v>
      </c>
      <c r="W24" s="264" t="s">
        <v>7</v>
      </c>
      <c r="X24" s="267" t="s">
        <v>7</v>
      </c>
      <c r="Y24" s="192"/>
      <c r="Z24" s="192"/>
      <c r="AA24" s="192"/>
      <c r="AB24" s="192"/>
    </row>
    <row r="25" spans="1:28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277" t="e">
        <f>IF(#REF!="MFR",$E$5,"0")</f>
        <v>#REF!</v>
      </c>
      <c r="F25" s="277" t="e">
        <f>IF(#REF!="MFR",$F$5,"0")</f>
        <v>#REF!</v>
      </c>
      <c r="G25" s="258" t="s">
        <v>6</v>
      </c>
      <c r="H25" s="258" t="s">
        <v>6</v>
      </c>
      <c r="I25" s="242" t="s">
        <v>7</v>
      </c>
      <c r="J25" s="344" t="s">
        <v>7</v>
      </c>
      <c r="K25" s="344"/>
      <c r="L25" s="344" t="s">
        <v>7</v>
      </c>
      <c r="M25" s="344"/>
      <c r="N25" s="353" t="s">
        <v>7</v>
      </c>
      <c r="O25" s="353"/>
      <c r="P25" s="353" t="s">
        <v>7</v>
      </c>
      <c r="Q25" s="353"/>
      <c r="R25" s="360" t="s">
        <v>6</v>
      </c>
      <c r="S25" s="391"/>
      <c r="T25" s="360" t="s">
        <v>6</v>
      </c>
      <c r="U25" s="391"/>
      <c r="V25" s="258" t="s">
        <v>6</v>
      </c>
      <c r="W25" s="264" t="s">
        <v>7</v>
      </c>
      <c r="X25" s="267" t="s">
        <v>6</v>
      </c>
      <c r="Y25" s="192"/>
      <c r="Z25" s="192"/>
      <c r="AA25" s="192"/>
      <c r="AB25" s="192"/>
    </row>
    <row r="26" spans="1:28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277" t="e">
        <f>IF(#REF!="MFR",$E$5,"0")</f>
        <v>#REF!</v>
      </c>
      <c r="F26" s="20" t="e">
        <f>IF(#REF!="MFR",$F$5,"0")</f>
        <v>#REF!</v>
      </c>
      <c r="G26" s="272" t="s">
        <v>7</v>
      </c>
      <c r="H26" s="273" t="s">
        <v>7</v>
      </c>
      <c r="I26" s="270" t="s">
        <v>6</v>
      </c>
      <c r="J26" s="357" t="s">
        <v>6</v>
      </c>
      <c r="K26" s="358"/>
      <c r="L26" s="357" t="s">
        <v>6</v>
      </c>
      <c r="M26" s="358"/>
      <c r="N26" s="357" t="s">
        <v>6</v>
      </c>
      <c r="O26" s="358"/>
      <c r="P26" s="357" t="s">
        <v>6</v>
      </c>
      <c r="Q26" s="358"/>
      <c r="R26" s="441" t="s">
        <v>7</v>
      </c>
      <c r="S26" s="452"/>
      <c r="T26" s="441" t="s">
        <v>7</v>
      </c>
      <c r="U26" s="452"/>
      <c r="V26" s="264" t="s">
        <v>7</v>
      </c>
      <c r="W26" s="258" t="s">
        <v>6</v>
      </c>
      <c r="X26" s="263" t="s">
        <v>6</v>
      </c>
      <c r="Y26" s="192"/>
      <c r="Z26" s="192"/>
      <c r="AA26" s="192"/>
      <c r="AB26" s="192"/>
    </row>
    <row r="27" spans="1:28" ht="37.5" thickTop="1" thickBot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277" t="e">
        <f>IF(#REF!="MFR",$E$5,"0")</f>
        <v>#REF!</v>
      </c>
      <c r="F27" s="277" t="e">
        <f>IF(#REF!="MFR",$F$5,"0")</f>
        <v>#REF!</v>
      </c>
      <c r="G27" s="272" t="s">
        <v>7</v>
      </c>
      <c r="H27" s="272" t="s">
        <v>6</v>
      </c>
      <c r="I27" s="267" t="s">
        <v>7</v>
      </c>
      <c r="J27" s="353" t="s">
        <v>7</v>
      </c>
      <c r="K27" s="353"/>
      <c r="L27" s="353" t="s">
        <v>7</v>
      </c>
      <c r="M27" s="353"/>
      <c r="N27" s="353" t="s">
        <v>7</v>
      </c>
      <c r="O27" s="353"/>
      <c r="P27" s="353" t="s">
        <v>7</v>
      </c>
      <c r="Q27" s="353"/>
      <c r="R27" s="357" t="s">
        <v>6</v>
      </c>
      <c r="S27" s="358"/>
      <c r="T27" s="357" t="s">
        <v>6</v>
      </c>
      <c r="U27" s="358"/>
      <c r="V27" s="264" t="s">
        <v>6</v>
      </c>
      <c r="W27" s="264" t="s">
        <v>7</v>
      </c>
      <c r="X27" s="267" t="s">
        <v>6</v>
      </c>
      <c r="Y27" s="192"/>
      <c r="Z27" s="192"/>
      <c r="AA27" s="192"/>
      <c r="AB27" s="192"/>
    </row>
    <row r="28" spans="1:28" ht="37.5" thickTop="1" thickBot="1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36" t="s">
        <v>6</v>
      </c>
      <c r="H28" s="242" t="s">
        <v>7</v>
      </c>
      <c r="I28" s="273" t="s">
        <v>7</v>
      </c>
      <c r="J28" s="353" t="s">
        <v>6</v>
      </c>
      <c r="K28" s="353"/>
      <c r="L28" s="359" t="s">
        <v>6</v>
      </c>
      <c r="M28" s="359"/>
      <c r="N28" s="393" t="s">
        <v>7</v>
      </c>
      <c r="O28" s="393"/>
      <c r="P28" s="393" t="s">
        <v>7</v>
      </c>
      <c r="Q28" s="393"/>
      <c r="R28" s="342" t="s">
        <v>6</v>
      </c>
      <c r="S28" s="342"/>
      <c r="T28" s="342" t="s">
        <v>6</v>
      </c>
      <c r="U28" s="342"/>
      <c r="V28" s="94" t="s">
        <v>7</v>
      </c>
      <c r="W28" s="265" t="s">
        <v>7</v>
      </c>
      <c r="X28" s="273" t="s">
        <v>7</v>
      </c>
      <c r="Y28" s="192"/>
      <c r="Z28" s="192"/>
      <c r="AA28" s="192"/>
      <c r="AB28" s="192"/>
    </row>
    <row r="29" spans="1:28" ht="37.5" thickTop="1" thickBot="1">
      <c r="A29" s="11" t="s">
        <v>4</v>
      </c>
      <c r="B29" s="7">
        <f t="shared" si="1"/>
        <v>42765</v>
      </c>
      <c r="C29" s="12" t="s">
        <v>5</v>
      </c>
      <c r="D29" s="9">
        <f t="shared" si="0"/>
        <v>42769</v>
      </c>
      <c r="E29" s="262" t="e">
        <f>IF(#REF!="MFR",$E$5,"0")</f>
        <v>#REF!</v>
      </c>
      <c r="F29" s="262" t="e">
        <f>IF(#REF!="MFR",$F$5,"0")</f>
        <v>#REF!</v>
      </c>
      <c r="G29" s="267" t="s">
        <v>7</v>
      </c>
      <c r="H29" s="272" t="s">
        <v>6</v>
      </c>
      <c r="I29" s="258" t="s">
        <v>6</v>
      </c>
      <c r="J29" s="353" t="s">
        <v>7</v>
      </c>
      <c r="K29" s="353"/>
      <c r="L29" s="353" t="s">
        <v>7</v>
      </c>
      <c r="M29" s="353"/>
      <c r="N29" s="342" t="s">
        <v>6</v>
      </c>
      <c r="O29" s="342"/>
      <c r="P29" s="342" t="s">
        <v>6</v>
      </c>
      <c r="Q29" s="342"/>
      <c r="R29" s="360" t="s">
        <v>7</v>
      </c>
      <c r="S29" s="391"/>
      <c r="T29" s="360" t="s">
        <v>7</v>
      </c>
      <c r="U29" s="391"/>
      <c r="V29" s="264" t="s">
        <v>7</v>
      </c>
      <c r="W29" s="87" t="s">
        <v>6</v>
      </c>
      <c r="X29" s="270" t="s">
        <v>6</v>
      </c>
      <c r="Y29" s="192"/>
      <c r="Z29" s="192"/>
      <c r="AA29" s="192"/>
      <c r="AB29" s="192"/>
    </row>
    <row r="30" spans="1:28" ht="36.75" thickTop="1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29" t="s">
        <v>6</v>
      </c>
      <c r="H30" s="267" t="s">
        <v>7</v>
      </c>
      <c r="I30" s="267" t="s">
        <v>7</v>
      </c>
      <c r="J30" s="342" t="s">
        <v>7</v>
      </c>
      <c r="K30" s="342"/>
      <c r="L30" s="342" t="s">
        <v>7</v>
      </c>
      <c r="M30" s="342"/>
      <c r="N30" s="392" t="s">
        <v>6</v>
      </c>
      <c r="O30" s="392"/>
      <c r="P30" s="392" t="s">
        <v>6</v>
      </c>
      <c r="Q30" s="392"/>
      <c r="R30" s="343" t="s">
        <v>7</v>
      </c>
      <c r="S30" s="423"/>
      <c r="T30" s="343" t="s">
        <v>7</v>
      </c>
      <c r="U30" s="423"/>
      <c r="V30" s="264" t="s">
        <v>7</v>
      </c>
      <c r="W30" s="264" t="s">
        <v>7</v>
      </c>
      <c r="X30" s="267" t="s">
        <v>7</v>
      </c>
      <c r="Y30" s="192"/>
      <c r="Z30" s="192"/>
      <c r="AA30" s="192"/>
      <c r="AB30" s="192"/>
    </row>
    <row r="31" spans="1:28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23"/>
      <c r="F31" s="57"/>
      <c r="G31" s="362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447"/>
      <c r="V31" s="268" t="s">
        <v>7</v>
      </c>
      <c r="W31" s="264" t="s">
        <v>7</v>
      </c>
      <c r="X31" s="272" t="s">
        <v>7</v>
      </c>
      <c r="Y31" s="192"/>
      <c r="Z31" s="192"/>
      <c r="AA31" s="192"/>
      <c r="AB31" s="192"/>
    </row>
    <row r="32" spans="1:28" ht="36">
      <c r="A32" s="14" t="s">
        <v>4</v>
      </c>
      <c r="B32" s="14">
        <f t="shared" si="1"/>
        <v>42786</v>
      </c>
      <c r="C32" s="14" t="s">
        <v>5</v>
      </c>
      <c r="D32" s="16">
        <f t="shared" si="0"/>
        <v>42790</v>
      </c>
      <c r="E32" s="277" t="e">
        <f>IF(#REF!="MFR",$E$5,"0")</f>
        <v>#REF!</v>
      </c>
      <c r="F32" s="277" t="e">
        <f>IF(#REF!="MFR",$F$5,"0")</f>
        <v>#REF!</v>
      </c>
      <c r="G32" s="229" t="s">
        <v>7</v>
      </c>
      <c r="H32" s="267" t="s">
        <v>7</v>
      </c>
      <c r="I32" s="267" t="s">
        <v>7</v>
      </c>
      <c r="J32" s="342" t="s">
        <v>7</v>
      </c>
      <c r="K32" s="342"/>
      <c r="L32" s="342" t="s">
        <v>7</v>
      </c>
      <c r="M32" s="342"/>
      <c r="N32" s="353" t="s">
        <v>7</v>
      </c>
      <c r="O32" s="353"/>
      <c r="P32" s="353" t="s">
        <v>7</v>
      </c>
      <c r="Q32" s="353"/>
      <c r="R32" s="343" t="s">
        <v>7</v>
      </c>
      <c r="S32" s="423"/>
      <c r="T32" s="343" t="s">
        <v>7</v>
      </c>
      <c r="U32" s="423"/>
      <c r="V32" s="269" t="s">
        <v>7</v>
      </c>
      <c r="W32" s="264" t="s">
        <v>7</v>
      </c>
      <c r="X32" s="272" t="s">
        <v>7</v>
      </c>
      <c r="Y32" s="192"/>
      <c r="Z32" s="192"/>
      <c r="AA32" s="192"/>
      <c r="AB32" s="192"/>
    </row>
    <row r="33" spans="1:28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277" t="e">
        <f>IF(#REF!="MFR",$E$5,"0")</f>
        <v>#REF!</v>
      </c>
      <c r="F33" s="277" t="e">
        <f>IF(#REF!="MFR",$F$5,"0")</f>
        <v>#REF!</v>
      </c>
      <c r="G33" s="235" t="s">
        <v>6</v>
      </c>
      <c r="H33" s="267" t="s">
        <v>7</v>
      </c>
      <c r="I33" s="267" t="s">
        <v>6</v>
      </c>
      <c r="J33" s="353" t="s">
        <v>6</v>
      </c>
      <c r="K33" s="353"/>
      <c r="L33" s="353" t="s">
        <v>6</v>
      </c>
      <c r="M33" s="353"/>
      <c r="N33" s="353" t="s">
        <v>7</v>
      </c>
      <c r="O33" s="353"/>
      <c r="P33" s="353" t="s">
        <v>7</v>
      </c>
      <c r="Q33" s="353"/>
      <c r="R33" s="343" t="s">
        <v>6</v>
      </c>
      <c r="S33" s="423"/>
      <c r="T33" s="343" t="s">
        <v>6</v>
      </c>
      <c r="U33" s="423"/>
      <c r="V33" s="264" t="s">
        <v>7</v>
      </c>
      <c r="W33" s="264" t="s">
        <v>6</v>
      </c>
      <c r="X33" s="267" t="s">
        <v>6</v>
      </c>
      <c r="Y33" s="192"/>
      <c r="Z33" s="192"/>
      <c r="AA33" s="192"/>
      <c r="AB33" s="192"/>
    </row>
    <row r="34" spans="1:28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277" t="e">
        <f>IF(#REF!="MFR",$E$5,"0")</f>
        <v>#REF!</v>
      </c>
      <c r="F34" s="277" t="e">
        <f>IF(#REF!="MFR",$F$5,"0")</f>
        <v>#REF!</v>
      </c>
      <c r="G34" s="267" t="s">
        <v>7</v>
      </c>
      <c r="H34" s="267" t="s">
        <v>6</v>
      </c>
      <c r="I34" s="272" t="s">
        <v>7</v>
      </c>
      <c r="J34" s="342" t="s">
        <v>7</v>
      </c>
      <c r="K34" s="342"/>
      <c r="L34" s="342" t="s">
        <v>7</v>
      </c>
      <c r="M34" s="342"/>
      <c r="N34" s="353" t="s">
        <v>6</v>
      </c>
      <c r="O34" s="353"/>
      <c r="P34" s="353" t="s">
        <v>6</v>
      </c>
      <c r="Q34" s="353"/>
      <c r="R34" s="343" t="s">
        <v>7</v>
      </c>
      <c r="S34" s="423"/>
      <c r="T34" s="343" t="s">
        <v>7</v>
      </c>
      <c r="U34" s="423"/>
      <c r="V34" s="264" t="s">
        <v>6</v>
      </c>
      <c r="W34" s="264" t="s">
        <v>7</v>
      </c>
      <c r="X34" s="267" t="s">
        <v>6</v>
      </c>
      <c r="Y34" s="192"/>
      <c r="Z34" s="192"/>
      <c r="AA34" s="192"/>
      <c r="AB34" s="192"/>
    </row>
    <row r="35" spans="1:28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277" t="e">
        <f>IF(#REF!="MFR",$E$5,"0")</f>
        <v>#REF!</v>
      </c>
      <c r="F35" s="277" t="e">
        <f>IF(#REF!="MFR",$F$5,"0")</f>
        <v>#REF!</v>
      </c>
      <c r="G35" s="267" t="s">
        <v>7</v>
      </c>
      <c r="H35" s="267" t="s">
        <v>7</v>
      </c>
      <c r="I35" s="272" t="s">
        <v>6</v>
      </c>
      <c r="J35" s="351" t="s">
        <v>6</v>
      </c>
      <c r="K35" s="351"/>
      <c r="L35" s="351" t="s">
        <v>6</v>
      </c>
      <c r="M35" s="351"/>
      <c r="N35" s="353" t="s">
        <v>7</v>
      </c>
      <c r="O35" s="353"/>
      <c r="P35" s="353" t="s">
        <v>7</v>
      </c>
      <c r="Q35" s="353"/>
      <c r="R35" s="343" t="s">
        <v>6</v>
      </c>
      <c r="S35" s="423"/>
      <c r="T35" s="343" t="s">
        <v>6</v>
      </c>
      <c r="U35" s="423"/>
      <c r="V35" s="264" t="s">
        <v>7</v>
      </c>
      <c r="W35" s="264" t="s">
        <v>6</v>
      </c>
      <c r="X35" s="267" t="s">
        <v>6</v>
      </c>
      <c r="Y35" s="192"/>
      <c r="Z35" s="192"/>
      <c r="AA35" s="192"/>
      <c r="AB35" s="192"/>
    </row>
    <row r="36" spans="1:28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277" t="e">
        <f>IF(#REF!="MFR",$E$5,"0")</f>
        <v>#REF!</v>
      </c>
      <c r="F36" s="277" t="e">
        <f>IF(#REF!="MFR",$F$5,"0")</f>
        <v>#REF!</v>
      </c>
      <c r="G36" s="264" t="s">
        <v>6</v>
      </c>
      <c r="H36" s="267" t="s">
        <v>7</v>
      </c>
      <c r="I36" s="267" t="s">
        <v>7</v>
      </c>
      <c r="J36" s="353" t="s">
        <v>7</v>
      </c>
      <c r="K36" s="360"/>
      <c r="L36" s="353" t="s">
        <v>7</v>
      </c>
      <c r="M36" s="360"/>
      <c r="N36" s="342" t="s">
        <v>6</v>
      </c>
      <c r="O36" s="342"/>
      <c r="P36" s="342" t="s">
        <v>6</v>
      </c>
      <c r="Q36" s="342"/>
      <c r="R36" s="343" t="s">
        <v>7</v>
      </c>
      <c r="S36" s="423"/>
      <c r="T36" s="343" t="s">
        <v>7</v>
      </c>
      <c r="U36" s="423"/>
      <c r="V36" s="264" t="s">
        <v>6</v>
      </c>
      <c r="W36" s="264" t="s">
        <v>7</v>
      </c>
      <c r="X36" s="267" t="s">
        <v>6</v>
      </c>
      <c r="Y36" s="192"/>
      <c r="Z36" s="192"/>
      <c r="AA36" s="192"/>
      <c r="AB36" s="192"/>
    </row>
    <row r="37" spans="1:28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277" t="e">
        <f>IF(#REF!="MFR",$E$5,"0")</f>
        <v>#REF!</v>
      </c>
      <c r="F37" s="277" t="e">
        <f>IF(#REF!="MFR",$F$5,"0")</f>
        <v>#REF!</v>
      </c>
      <c r="G37" s="264" t="s">
        <v>7</v>
      </c>
      <c r="H37" s="267" t="s">
        <v>6</v>
      </c>
      <c r="I37" s="267" t="s">
        <v>6</v>
      </c>
      <c r="J37" s="353" t="s">
        <v>7</v>
      </c>
      <c r="K37" s="360"/>
      <c r="L37" s="353" t="s">
        <v>7</v>
      </c>
      <c r="M37" s="360"/>
      <c r="N37" s="342" t="s">
        <v>7</v>
      </c>
      <c r="O37" s="342"/>
      <c r="P37" s="342" t="s">
        <v>7</v>
      </c>
      <c r="Q37" s="342"/>
      <c r="R37" s="343" t="s">
        <v>6</v>
      </c>
      <c r="S37" s="423"/>
      <c r="T37" s="343" t="s">
        <v>6</v>
      </c>
      <c r="U37" s="423"/>
      <c r="V37" s="264" t="s">
        <v>7</v>
      </c>
      <c r="W37" s="264" t="s">
        <v>6</v>
      </c>
      <c r="X37" s="267" t="s">
        <v>6</v>
      </c>
      <c r="Y37" s="192"/>
      <c r="Z37" s="192"/>
      <c r="AA37" s="192"/>
      <c r="AB37" s="192"/>
    </row>
    <row r="38" spans="1:28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71" t="s">
        <v>6</v>
      </c>
      <c r="H38" s="229" t="s">
        <v>7</v>
      </c>
      <c r="I38" s="20" t="s">
        <v>7</v>
      </c>
      <c r="J38" s="342" t="s">
        <v>6</v>
      </c>
      <c r="K38" s="342"/>
      <c r="L38" s="342" t="s">
        <v>6</v>
      </c>
      <c r="M38" s="342"/>
      <c r="N38" s="342" t="s">
        <v>6</v>
      </c>
      <c r="O38" s="342"/>
      <c r="P38" s="342" t="s">
        <v>6</v>
      </c>
      <c r="Q38" s="342"/>
      <c r="R38" s="343" t="s">
        <v>7</v>
      </c>
      <c r="S38" s="423"/>
      <c r="T38" s="343" t="s">
        <v>7</v>
      </c>
      <c r="U38" s="423"/>
      <c r="V38" s="110" t="s">
        <v>7</v>
      </c>
      <c r="W38" s="271" t="s">
        <v>7</v>
      </c>
      <c r="X38" s="229" t="s">
        <v>7</v>
      </c>
      <c r="Y38" s="192"/>
      <c r="Z38" s="192"/>
      <c r="AA38" s="192"/>
      <c r="AB38" s="192"/>
    </row>
    <row r="39" spans="1:28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/>
      <c r="F39"/>
      <c r="G39" s="448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50"/>
      <c r="V39" s="268" t="s">
        <v>7</v>
      </c>
      <c r="W39" s="271" t="s">
        <v>7</v>
      </c>
      <c r="X39" s="272" t="s">
        <v>7</v>
      </c>
      <c r="Y39" s="192"/>
      <c r="Z39" s="192"/>
      <c r="AA39" s="192"/>
      <c r="AB39" s="192"/>
    </row>
    <row r="40" spans="1:28" ht="36">
      <c r="A40" s="14" t="s">
        <v>4</v>
      </c>
      <c r="B40" s="14">
        <f t="shared" si="1"/>
        <v>42842</v>
      </c>
      <c r="C40" s="14" t="s">
        <v>5</v>
      </c>
      <c r="D40" s="16">
        <f t="shared" si="0"/>
        <v>42846</v>
      </c>
      <c r="E40" s="277" t="e">
        <f>IF(#REF!="MFR",$E$5,"0")</f>
        <v>#REF!</v>
      </c>
      <c r="F40" s="277" t="e">
        <f>IF(#REF!="MFR",$F$5,"0")</f>
        <v>#REF!</v>
      </c>
      <c r="G40" s="264" t="s">
        <v>7</v>
      </c>
      <c r="H40" s="272" t="s">
        <v>7</v>
      </c>
      <c r="I40" s="272" t="s">
        <v>7</v>
      </c>
      <c r="J40" s="360" t="s">
        <v>7</v>
      </c>
      <c r="K40" s="361"/>
      <c r="L40" s="360" t="s">
        <v>7</v>
      </c>
      <c r="M40" s="361"/>
      <c r="N40" s="360" t="s">
        <v>7</v>
      </c>
      <c r="O40" s="391"/>
      <c r="P40" s="360" t="s">
        <v>7</v>
      </c>
      <c r="Q40" s="391"/>
      <c r="R40" s="360" t="s">
        <v>7</v>
      </c>
      <c r="S40" s="391"/>
      <c r="T40" s="360" t="s">
        <v>7</v>
      </c>
      <c r="U40" s="391"/>
      <c r="V40" s="269" t="s">
        <v>7</v>
      </c>
      <c r="W40" s="271" t="s">
        <v>7</v>
      </c>
      <c r="X40" s="272" t="s">
        <v>7</v>
      </c>
      <c r="Y40" s="192"/>
      <c r="Z40" s="192"/>
      <c r="AA40" s="192"/>
      <c r="AB40" s="192"/>
    </row>
    <row r="41" spans="1:28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277" t="e">
        <f>IF(#REF!="MFR",$E$5,"0")</f>
        <v>#REF!</v>
      </c>
      <c r="F41" s="277" t="e">
        <f>IF(#REF!="MFR",$F$5,"0")</f>
        <v>#REF!</v>
      </c>
      <c r="G41" s="264" t="s">
        <v>7</v>
      </c>
      <c r="H41" s="267" t="s">
        <v>7</v>
      </c>
      <c r="I41" s="267" t="s">
        <v>7</v>
      </c>
      <c r="J41" s="344" t="s">
        <v>7</v>
      </c>
      <c r="K41" s="344"/>
      <c r="L41" s="344" t="s">
        <v>7</v>
      </c>
      <c r="M41" s="344"/>
      <c r="N41" s="352" t="s">
        <v>6</v>
      </c>
      <c r="O41" s="390"/>
      <c r="P41" s="352" t="s">
        <v>6</v>
      </c>
      <c r="Q41" s="390"/>
      <c r="R41" s="343" t="s">
        <v>6</v>
      </c>
      <c r="S41" s="423"/>
      <c r="T41" s="343" t="s">
        <v>6</v>
      </c>
      <c r="U41" s="423"/>
      <c r="V41" s="264" t="s">
        <v>6</v>
      </c>
      <c r="W41" s="264" t="s">
        <v>7</v>
      </c>
      <c r="X41" s="267" t="s">
        <v>6</v>
      </c>
      <c r="Y41" s="192"/>
      <c r="Z41" s="192"/>
      <c r="AA41" s="192"/>
      <c r="AB41" s="192"/>
    </row>
    <row r="42" spans="1:28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277" t="e">
        <f>IF(#REF!="MFR",$E$5,"0")</f>
        <v>#REF!</v>
      </c>
      <c r="F42" s="277" t="e">
        <f>IF(#REF!="MFR",$F$5,"0")</f>
        <v>#REF!</v>
      </c>
      <c r="G42" s="264" t="s">
        <v>7</v>
      </c>
      <c r="H42" s="270" t="s">
        <v>6</v>
      </c>
      <c r="I42" s="266" t="s">
        <v>6</v>
      </c>
      <c r="J42" s="351" t="s">
        <v>6</v>
      </c>
      <c r="K42" s="352"/>
      <c r="L42" s="351" t="s">
        <v>6</v>
      </c>
      <c r="M42" s="352"/>
      <c r="N42" s="394" t="s">
        <v>7</v>
      </c>
      <c r="O42" s="395"/>
      <c r="P42" s="394" t="s">
        <v>7</v>
      </c>
      <c r="Q42" s="395"/>
      <c r="R42" s="352" t="s">
        <v>7</v>
      </c>
      <c r="S42" s="390"/>
      <c r="T42" s="352" t="s">
        <v>7</v>
      </c>
      <c r="U42" s="390"/>
      <c r="V42" s="109" t="s">
        <v>7</v>
      </c>
      <c r="W42" s="110" t="s">
        <v>6</v>
      </c>
      <c r="X42" s="278" t="s">
        <v>6</v>
      </c>
      <c r="Y42" s="192"/>
      <c r="Z42" s="192"/>
      <c r="AA42" s="192"/>
      <c r="AB42" s="192"/>
    </row>
    <row r="43" spans="1:28" ht="36">
      <c r="A43" s="11" t="s">
        <v>4</v>
      </c>
      <c r="B43" s="7">
        <f t="shared" si="1"/>
        <v>42863</v>
      </c>
      <c r="C43" s="12" t="s">
        <v>5</v>
      </c>
      <c r="D43" s="9">
        <f t="shared" si="0"/>
        <v>42867</v>
      </c>
      <c r="E43" s="277" t="e">
        <f>IF(#REF!="MFR",$E$5,"0")</f>
        <v>#REF!</v>
      </c>
      <c r="F43" s="277" t="e">
        <f>IF(#REF!="MFR",$F$5,"0")</f>
        <v>#REF!</v>
      </c>
      <c r="G43" s="264" t="s">
        <v>6</v>
      </c>
      <c r="H43" s="272" t="s">
        <v>7</v>
      </c>
      <c r="I43" s="266" t="s">
        <v>7</v>
      </c>
      <c r="J43" s="351" t="s">
        <v>7</v>
      </c>
      <c r="K43" s="352"/>
      <c r="L43" s="351" t="s">
        <v>7</v>
      </c>
      <c r="M43" s="352"/>
      <c r="N43" s="396"/>
      <c r="O43" s="397"/>
      <c r="P43" s="396"/>
      <c r="Q43" s="397"/>
      <c r="R43" s="352" t="s">
        <v>6</v>
      </c>
      <c r="S43" s="390"/>
      <c r="T43" s="352" t="s">
        <v>6</v>
      </c>
      <c r="U43" s="390"/>
      <c r="V43" s="109" t="s">
        <v>7</v>
      </c>
      <c r="W43" s="110" t="s">
        <v>7</v>
      </c>
      <c r="X43" s="278" t="s">
        <v>6</v>
      </c>
      <c r="Y43" s="192"/>
      <c r="Z43" s="192"/>
      <c r="AA43" s="192"/>
      <c r="AB43" s="192"/>
    </row>
    <row r="44" spans="1:28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277" t="e">
        <f>IF(#REF!="MFR",$E$5,"0")</f>
        <v>#REF!</v>
      </c>
      <c r="F44" s="277" t="e">
        <f>IF(#REF!="MFR",$F$5,"0")</f>
        <v>#REF!</v>
      </c>
      <c r="G44" s="264" t="s">
        <v>7</v>
      </c>
      <c r="H44" s="240" t="s">
        <v>6</v>
      </c>
      <c r="I44" s="266" t="s">
        <v>6</v>
      </c>
      <c r="J44" s="351" t="s">
        <v>6</v>
      </c>
      <c r="K44" s="352"/>
      <c r="L44" s="351" t="s">
        <v>6</v>
      </c>
      <c r="M44" s="352"/>
      <c r="N44" s="375"/>
      <c r="O44" s="398"/>
      <c r="P44" s="375"/>
      <c r="Q44" s="398"/>
      <c r="R44" s="343" t="s">
        <v>6</v>
      </c>
      <c r="S44" s="423"/>
      <c r="T44" s="343" t="s">
        <v>6</v>
      </c>
      <c r="U44" s="423"/>
      <c r="V44" s="109" t="s">
        <v>7</v>
      </c>
      <c r="W44" s="88" t="s">
        <v>6</v>
      </c>
      <c r="X44" s="235" t="s">
        <v>6</v>
      </c>
      <c r="Y44" s="192"/>
      <c r="Z44" s="192"/>
      <c r="AA44" s="192"/>
      <c r="AB44" s="192"/>
    </row>
    <row r="45" spans="1:28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277" t="e">
        <f>IF(#REF!="MFR",$E$5,"0")</f>
        <v>#REF!</v>
      </c>
      <c r="F45" s="277" t="e">
        <f>IF(#REF!="MFR",$F$5,"0")</f>
        <v>#REF!</v>
      </c>
      <c r="G45" s="269" t="s">
        <v>7</v>
      </c>
      <c r="H45" s="267" t="s">
        <v>6</v>
      </c>
      <c r="I45" s="230" t="s">
        <v>7</v>
      </c>
      <c r="J45" s="351" t="s">
        <v>7</v>
      </c>
      <c r="K45" s="352"/>
      <c r="L45" s="351" t="s">
        <v>7</v>
      </c>
      <c r="M45" s="352"/>
      <c r="N45" s="352" t="s">
        <v>6</v>
      </c>
      <c r="O45" s="390"/>
      <c r="P45" s="352" t="s">
        <v>6</v>
      </c>
      <c r="Q45" s="390"/>
      <c r="R45" s="343" t="s">
        <v>7</v>
      </c>
      <c r="S45" s="423"/>
      <c r="T45" s="343" t="s">
        <v>7</v>
      </c>
      <c r="U45" s="423"/>
      <c r="V45" s="109" t="s">
        <v>6</v>
      </c>
      <c r="W45" s="110" t="s">
        <v>7</v>
      </c>
      <c r="X45" s="278" t="s">
        <v>6</v>
      </c>
      <c r="Y45" s="192"/>
      <c r="Z45" s="192"/>
      <c r="AA45" s="192"/>
      <c r="AB45" s="192"/>
    </row>
    <row r="46" spans="1:28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277" t="e">
        <f>IF(#REF!="MFR",$E$5,"0")</f>
        <v>#REF!</v>
      </c>
      <c r="F46" s="277" t="e">
        <f>IF(#REF!="MFR",$F$5,"0")</f>
        <v>#REF!</v>
      </c>
      <c r="G46" s="264" t="s">
        <v>6</v>
      </c>
      <c r="H46" s="267" t="s">
        <v>7</v>
      </c>
      <c r="I46" s="230" t="s">
        <v>6</v>
      </c>
      <c r="J46" s="342" t="s">
        <v>6</v>
      </c>
      <c r="K46" s="343"/>
      <c r="L46" s="342" t="s">
        <v>6</v>
      </c>
      <c r="M46" s="343"/>
      <c r="N46" s="342" t="s">
        <v>7</v>
      </c>
      <c r="O46" s="342"/>
      <c r="P46" s="342" t="s">
        <v>7</v>
      </c>
      <c r="Q46" s="342"/>
      <c r="R46" s="343" t="s">
        <v>6</v>
      </c>
      <c r="S46" s="423"/>
      <c r="T46" s="343" t="s">
        <v>6</v>
      </c>
      <c r="U46" s="423"/>
      <c r="V46" s="109" t="s">
        <v>7</v>
      </c>
      <c r="W46" s="109" t="s">
        <v>7</v>
      </c>
      <c r="X46" s="230" t="s">
        <v>7</v>
      </c>
      <c r="Y46" s="192"/>
      <c r="Z46" s="192"/>
      <c r="AA46" s="192"/>
      <c r="AB46" s="192"/>
    </row>
    <row r="47" spans="1:28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277" t="e">
        <f>IF(#REF!="MFR",$E$5,"0")</f>
        <v>#REF!</v>
      </c>
      <c r="F47" s="277" t="e">
        <f>IF(#REF!="MFR",$F$5,"0")</f>
        <v>#REF!</v>
      </c>
      <c r="G47" s="264" t="s">
        <v>7</v>
      </c>
      <c r="H47" s="267" t="s">
        <v>6</v>
      </c>
      <c r="I47" s="230" t="s">
        <v>7</v>
      </c>
      <c r="J47" s="342" t="s">
        <v>7</v>
      </c>
      <c r="K47" s="343"/>
      <c r="L47" s="342" t="s">
        <v>7</v>
      </c>
      <c r="M47" s="343"/>
      <c r="N47" s="342" t="s">
        <v>6</v>
      </c>
      <c r="O47" s="342"/>
      <c r="P47" s="342" t="s">
        <v>6</v>
      </c>
      <c r="Q47" s="342"/>
      <c r="R47" s="343" t="s">
        <v>7</v>
      </c>
      <c r="S47" s="423"/>
      <c r="T47" s="343" t="s">
        <v>7</v>
      </c>
      <c r="U47" s="423"/>
      <c r="V47" s="109" t="s">
        <v>7</v>
      </c>
      <c r="W47" s="109" t="s">
        <v>7</v>
      </c>
      <c r="X47" s="230" t="s">
        <v>7</v>
      </c>
      <c r="Y47" s="192"/>
      <c r="Z47" s="192"/>
      <c r="AA47" s="192"/>
      <c r="AB47" s="192"/>
    </row>
    <row r="48" spans="1:28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277" t="e">
        <f>IF(#REF!="MFR",$E$5,"0")</f>
        <v>#REF!</v>
      </c>
      <c r="F48" s="277" t="e">
        <f>IF(#REF!="MFR",$F$5,"0")</f>
        <v>#REF!</v>
      </c>
      <c r="G48" s="87" t="s">
        <v>6</v>
      </c>
      <c r="H48" s="272" t="s">
        <v>7</v>
      </c>
      <c r="I48" s="272" t="s">
        <v>7</v>
      </c>
      <c r="J48" s="342" t="s">
        <v>6</v>
      </c>
      <c r="K48" s="343"/>
      <c r="L48" s="342" t="s">
        <v>6</v>
      </c>
      <c r="M48" s="343"/>
      <c r="N48" s="342" t="s">
        <v>7</v>
      </c>
      <c r="O48" s="342"/>
      <c r="P48" s="342" t="s">
        <v>7</v>
      </c>
      <c r="Q48" s="342"/>
      <c r="R48" s="343" t="s">
        <v>6</v>
      </c>
      <c r="S48" s="423"/>
      <c r="T48" s="343" t="s">
        <v>6</v>
      </c>
      <c r="U48" s="423"/>
      <c r="V48" s="109" t="s">
        <v>6</v>
      </c>
      <c r="W48" s="109" t="s">
        <v>7</v>
      </c>
      <c r="X48" s="230" t="s">
        <v>7</v>
      </c>
      <c r="Y48" s="192"/>
      <c r="Z48" s="192"/>
      <c r="AA48" s="192"/>
      <c r="AB48" s="192"/>
    </row>
    <row r="49" spans="1:28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277" t="e">
        <f>IF(#REF!="MFR",$E$5,"0")</f>
        <v>#REF!</v>
      </c>
      <c r="F49" s="277" t="e">
        <f>IF(#REF!="MFR",$F$5,"0")</f>
        <v>#REF!</v>
      </c>
      <c r="G49" s="271" t="s">
        <v>7</v>
      </c>
      <c r="H49" s="272" t="s">
        <v>6</v>
      </c>
      <c r="I49" s="230" t="s">
        <v>7</v>
      </c>
      <c r="J49" s="344" t="s">
        <v>7</v>
      </c>
      <c r="K49" s="344"/>
      <c r="L49" s="344" t="s">
        <v>7</v>
      </c>
      <c r="M49" s="344"/>
      <c r="N49" s="342" t="s">
        <v>6</v>
      </c>
      <c r="O49" s="342"/>
      <c r="P49" s="342" t="s">
        <v>6</v>
      </c>
      <c r="Q49" s="342"/>
      <c r="R49" s="343" t="s">
        <v>6</v>
      </c>
      <c r="S49" s="423"/>
      <c r="T49" s="343" t="s">
        <v>6</v>
      </c>
      <c r="U49" s="423"/>
      <c r="V49" s="109" t="s">
        <v>7</v>
      </c>
      <c r="W49" s="109" t="s">
        <v>7</v>
      </c>
      <c r="X49" s="230" t="s">
        <v>7</v>
      </c>
      <c r="Y49" s="192"/>
      <c r="Z49" s="192"/>
      <c r="AA49" s="192"/>
      <c r="AB49" s="192"/>
    </row>
    <row r="50" spans="1:28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255"/>
      <c r="F50" s="255"/>
      <c r="G50" s="269" t="s">
        <v>7</v>
      </c>
      <c r="H50" s="267" t="s">
        <v>7</v>
      </c>
      <c r="I50" s="261" t="s">
        <v>6</v>
      </c>
      <c r="J50" s="364" t="s">
        <v>7</v>
      </c>
      <c r="K50" s="365"/>
      <c r="L50" s="364" t="s">
        <v>7</v>
      </c>
      <c r="M50" s="365"/>
      <c r="N50" s="364" t="s">
        <v>6</v>
      </c>
      <c r="O50" s="406"/>
      <c r="P50" s="364" t="s">
        <v>6</v>
      </c>
      <c r="Q50" s="406"/>
      <c r="R50" s="364" t="s">
        <v>7</v>
      </c>
      <c r="S50" s="406"/>
      <c r="T50" s="364" t="s">
        <v>7</v>
      </c>
      <c r="U50" s="406"/>
      <c r="V50" s="268" t="s">
        <v>7</v>
      </c>
      <c r="W50" s="109" t="s">
        <v>7</v>
      </c>
      <c r="X50" s="230" t="s">
        <v>7</v>
      </c>
      <c r="Y50" s="192"/>
      <c r="Z50" s="192"/>
      <c r="AA50" s="192"/>
      <c r="AB50" s="192"/>
    </row>
    <row r="51" spans="1:28" ht="36">
      <c r="A51" s="28"/>
      <c r="B51" s="29"/>
      <c r="C51" s="28"/>
      <c r="D51" s="29"/>
      <c r="E51" s="31"/>
      <c r="F51" s="30"/>
      <c r="G51" s="30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  <c r="W51" s="31"/>
      <c r="X51" s="31"/>
    </row>
    <row r="52" spans="1:28" ht="36">
      <c r="A52" s="28"/>
      <c r="B52" s="29"/>
      <c r="C52" s="28"/>
      <c r="D52" s="29"/>
      <c r="E52" s="31"/>
      <c r="F52" s="30"/>
      <c r="G52" s="30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/>
      <c r="W52" s="31"/>
      <c r="X52" s="31"/>
    </row>
    <row r="53" spans="1:28">
      <c r="A53" s="28"/>
      <c r="B53" s="279" t="s">
        <v>8</v>
      </c>
      <c r="C53" s="279"/>
      <c r="D53" s="279"/>
      <c r="V53" s="32"/>
    </row>
    <row r="54" spans="1:28" ht="27" thickBot="1">
      <c r="A54" s="28"/>
      <c r="B54" s="29"/>
      <c r="C54" s="28"/>
      <c r="E54" s="1"/>
      <c r="F54" s="34"/>
      <c r="G54" s="34"/>
      <c r="H54" s="34"/>
      <c r="I54" s="1"/>
    </row>
    <row r="55" spans="1:28" ht="36">
      <c r="A55" s="28"/>
      <c r="B55" s="35" t="s">
        <v>6</v>
      </c>
      <c r="C55" s="161" t="s">
        <v>9</v>
      </c>
      <c r="D55" s="37"/>
      <c r="E55" s="142"/>
      <c r="F55" s="38" t="s">
        <v>10</v>
      </c>
      <c r="G55" s="38"/>
      <c r="H55" s="38"/>
      <c r="J55" s="121"/>
      <c r="K55" s="121"/>
      <c r="L55" s="121"/>
      <c r="M55" s="121"/>
      <c r="N55" s="1"/>
      <c r="O55" s="1"/>
      <c r="P55" s="1"/>
      <c r="Q55" s="1"/>
      <c r="R55" s="40"/>
      <c r="S55" s="40"/>
      <c r="T55" s="40"/>
      <c r="U55" s="40"/>
      <c r="V55" s="37"/>
      <c r="W55" s="1"/>
      <c r="X55" s="1"/>
    </row>
    <row r="56" spans="1:28" ht="36">
      <c r="B56" s="264" t="s">
        <v>7</v>
      </c>
      <c r="C56" s="274" t="s">
        <v>11</v>
      </c>
      <c r="D56" s="40"/>
      <c r="V56" s="37"/>
    </row>
    <row r="57" spans="1:28" ht="41.25" customHeight="1">
      <c r="B57" s="42"/>
      <c r="C57" s="163" t="s">
        <v>16</v>
      </c>
      <c r="D57" s="40"/>
      <c r="E57" s="2"/>
      <c r="F57" s="41"/>
      <c r="G57" s="41"/>
      <c r="H57" s="41"/>
      <c r="J57" s="37"/>
      <c r="K57" s="37"/>
      <c r="L57" s="37"/>
      <c r="M57" s="37"/>
      <c r="N57" s="37"/>
      <c r="O57" s="37"/>
      <c r="P57" s="37"/>
      <c r="Q57" s="37"/>
      <c r="V57" s="37"/>
      <c r="W57" s="37"/>
      <c r="X57" s="37"/>
    </row>
    <row r="58" spans="1:28" ht="36">
      <c r="B58" s="182" t="s">
        <v>123</v>
      </c>
      <c r="C58" s="457" t="s">
        <v>124</v>
      </c>
      <c r="D58" s="458"/>
      <c r="E58" s="40"/>
      <c r="F58" s="43"/>
      <c r="G58" s="41"/>
      <c r="H58" s="41"/>
      <c r="J58" s="40"/>
      <c r="K58" s="40"/>
      <c r="L58" s="40"/>
      <c r="M58" s="40"/>
      <c r="N58" s="40"/>
      <c r="O58" s="40"/>
      <c r="P58" s="40"/>
      <c r="Q58" s="40"/>
      <c r="R58" s="1"/>
      <c r="S58" s="1"/>
      <c r="T58" s="1"/>
      <c r="U58" s="1"/>
      <c r="V58" s="40"/>
      <c r="W58" s="40"/>
      <c r="X58" s="40"/>
    </row>
    <row r="59" spans="1:28">
      <c r="A59" s="28"/>
      <c r="E59" s="1"/>
      <c r="F59" s="34"/>
      <c r="G59" s="43"/>
      <c r="H59" s="43"/>
      <c r="J59" s="40"/>
      <c r="K59" s="40"/>
      <c r="L59" s="40"/>
      <c r="M59" s="40"/>
      <c r="N59" s="40"/>
      <c r="O59" s="40"/>
      <c r="P59" s="40"/>
      <c r="Q59" s="40"/>
      <c r="R59" s="1"/>
      <c r="S59" s="1"/>
      <c r="T59" s="1"/>
      <c r="U59" s="1"/>
      <c r="V59" s="37"/>
      <c r="W59" s="37"/>
      <c r="X59" s="37"/>
    </row>
    <row r="60" spans="1:28">
      <c r="A60" s="44"/>
      <c r="J60" s="37"/>
      <c r="K60" s="37"/>
      <c r="L60" s="37"/>
      <c r="M60" s="37"/>
      <c r="N60" s="40"/>
      <c r="O60" s="40"/>
      <c r="P60" s="40"/>
      <c r="Q60" s="40"/>
      <c r="R60" s="40"/>
      <c r="S60" s="40"/>
      <c r="T60" s="40"/>
      <c r="U60" s="40"/>
      <c r="V60" s="37"/>
      <c r="W60" s="37"/>
      <c r="X60" s="37"/>
    </row>
    <row r="61" spans="1:28">
      <c r="A61" s="28"/>
      <c r="G61" s="34"/>
      <c r="H61" s="34"/>
      <c r="J61" s="37"/>
      <c r="K61" s="40"/>
      <c r="L61" s="37"/>
      <c r="M61" s="40"/>
      <c r="N61" s="40"/>
      <c r="O61" s="40"/>
      <c r="P61" s="40"/>
      <c r="Q61" s="40"/>
      <c r="R61" s="40"/>
      <c r="S61" s="40"/>
      <c r="T61" s="40"/>
      <c r="U61" s="40"/>
      <c r="V61" s="37"/>
      <c r="W61" s="37"/>
      <c r="X61" s="37"/>
    </row>
    <row r="62" spans="1:28">
      <c r="A62" s="28"/>
      <c r="B62" s="281" t="s">
        <v>12</v>
      </c>
      <c r="C62" s="282"/>
      <c r="D62" s="282"/>
      <c r="E62" s="58"/>
      <c r="F62" s="45"/>
      <c r="G62" s="172"/>
      <c r="H62" s="47"/>
      <c r="J62" s="37"/>
      <c r="K62" s="124"/>
      <c r="L62" s="37"/>
      <c r="M62" s="124"/>
      <c r="N62" s="124"/>
      <c r="O62" s="124"/>
      <c r="P62" s="124"/>
      <c r="Q62" s="124"/>
      <c r="R62" s="40"/>
      <c r="S62" s="40"/>
      <c r="T62" s="40"/>
      <c r="U62" s="40"/>
      <c r="V62" s="37"/>
      <c r="W62" s="37"/>
      <c r="X62" s="37"/>
    </row>
    <row r="63" spans="1:28">
      <c r="A63" s="28"/>
      <c r="B63" s="46" t="s">
        <v>13</v>
      </c>
      <c r="C63" s="28"/>
      <c r="D63" s="29"/>
      <c r="E63" s="48"/>
      <c r="F63" s="47"/>
      <c r="G63" s="173"/>
      <c r="H63" s="47"/>
      <c r="J63" s="37"/>
      <c r="K63" s="124"/>
      <c r="L63" s="37"/>
      <c r="M63" s="124"/>
      <c r="N63" s="124"/>
      <c r="O63" s="124"/>
      <c r="P63" s="124"/>
      <c r="Q63" s="124"/>
      <c r="R63" s="124"/>
      <c r="S63" s="124"/>
      <c r="T63" s="124"/>
      <c r="U63" s="124"/>
      <c r="V63" s="37"/>
      <c r="W63" s="37"/>
      <c r="X63" s="37"/>
    </row>
    <row r="64" spans="1:28">
      <c r="A64" s="28"/>
      <c r="B64" s="46" t="s">
        <v>14</v>
      </c>
      <c r="C64" s="28"/>
      <c r="D64" s="29"/>
      <c r="E64" s="48"/>
      <c r="F64" s="47"/>
      <c r="G64" s="174"/>
      <c r="H64" s="126"/>
      <c r="J64" s="2"/>
      <c r="K64" s="124"/>
      <c r="L64" s="2"/>
      <c r="M64" s="124"/>
      <c r="N64" s="124"/>
      <c r="O64" s="124"/>
      <c r="P64" s="124"/>
      <c r="Q64" s="124"/>
      <c r="R64" s="124"/>
      <c r="S64" s="124"/>
      <c r="T64" s="124"/>
      <c r="U64" s="124"/>
      <c r="V64" s="37"/>
      <c r="W64" s="37"/>
      <c r="X64" s="37"/>
    </row>
    <row r="65" spans="1:24">
      <c r="A65" s="28"/>
      <c r="B65" s="49" t="s">
        <v>15</v>
      </c>
      <c r="C65" s="50"/>
      <c r="D65" s="51"/>
      <c r="E65" s="61"/>
      <c r="F65" s="52"/>
      <c r="G65" s="175"/>
      <c r="H65" s="47"/>
      <c r="J65" s="2"/>
      <c r="K65" s="124"/>
      <c r="L65" s="2"/>
      <c r="M65" s="124"/>
      <c r="N65" s="124"/>
      <c r="O65" s="124"/>
      <c r="P65" s="124"/>
      <c r="Q65" s="124"/>
      <c r="R65" s="124"/>
      <c r="S65" s="124"/>
      <c r="T65" s="124"/>
      <c r="U65" s="124"/>
      <c r="V65" s="37"/>
      <c r="W65" s="37"/>
      <c r="X65" s="37"/>
    </row>
    <row r="66" spans="1:24">
      <c r="A66" s="28"/>
      <c r="G66" s="47"/>
      <c r="H66" s="47"/>
      <c r="J66" s="2"/>
      <c r="K66" s="124"/>
      <c r="L66" s="2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4">
      <c r="A67" s="28"/>
      <c r="G67" s="47"/>
      <c r="H67" s="47"/>
      <c r="R67" s="124"/>
      <c r="S67" s="124"/>
      <c r="T67" s="124"/>
      <c r="U67" s="124"/>
    </row>
    <row r="68" spans="1:24">
      <c r="A68" s="28"/>
      <c r="E68" s="1"/>
      <c r="F68" s="1"/>
    </row>
    <row r="69" spans="1:24">
      <c r="A69" s="28"/>
      <c r="E69" s="1"/>
      <c r="F69" s="1"/>
    </row>
    <row r="70" spans="1:24">
      <c r="A70" s="2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28"/>
      <c r="B71" s="29"/>
      <c r="C71" s="28"/>
      <c r="D71" s="2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28"/>
      <c r="B72" s="29"/>
      <c r="C72" s="28"/>
      <c r="D72" s="2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28"/>
      <c r="B73" s="29"/>
      <c r="C73" s="28"/>
      <c r="D73" s="2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28"/>
      <c r="B74" s="29"/>
      <c r="C74" s="28"/>
      <c r="D74" s="2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28"/>
      <c r="B75" s="29"/>
      <c r="C75" s="28"/>
      <c r="D75" s="2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28"/>
      <c r="B76" s="29"/>
      <c r="C76" s="28"/>
      <c r="D76" s="2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28"/>
      <c r="B77" s="29"/>
      <c r="C77" s="28"/>
      <c r="D77" s="2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28"/>
      <c r="B78" s="29"/>
      <c r="C78" s="28"/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28"/>
      <c r="B79" s="29"/>
      <c r="C79" s="28"/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28"/>
      <c r="B80" s="29"/>
      <c r="C80" s="28"/>
      <c r="D80" s="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28"/>
      <c r="B81" s="29"/>
      <c r="C81" s="28"/>
      <c r="D81" s="2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28"/>
      <c r="B82" s="29"/>
      <c r="C82" s="28"/>
      <c r="D82" s="2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28"/>
      <c r="B83" s="29"/>
      <c r="C83" s="28"/>
      <c r="D83" s="2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28"/>
      <c r="B84" s="29"/>
      <c r="C84" s="28"/>
      <c r="D84" s="2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28"/>
      <c r="B85" s="29"/>
      <c r="C85" s="28"/>
      <c r="D85" s="2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28"/>
      <c r="B86" s="29"/>
      <c r="C86" s="28"/>
      <c r="D86" s="2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28"/>
      <c r="B87" s="29"/>
      <c r="C87" s="28"/>
      <c r="D87" s="2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28"/>
      <c r="B88" s="29"/>
      <c r="C88" s="28"/>
      <c r="D88" s="2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28"/>
      <c r="B89" s="29"/>
      <c r="C89" s="28"/>
      <c r="D89" s="2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28"/>
      <c r="B90" s="29"/>
      <c r="C90" s="28"/>
      <c r="D90" s="2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28"/>
      <c r="B91" s="29"/>
      <c r="C91" s="28"/>
      <c r="D91" s="2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28"/>
      <c r="B92" s="29"/>
      <c r="C92" s="28"/>
      <c r="D92" s="2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28"/>
      <c r="B93" s="29"/>
      <c r="C93" s="28"/>
      <c r="D93" s="2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28"/>
      <c r="B94" s="29"/>
      <c r="C94" s="28"/>
      <c r="D94" s="2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28"/>
      <c r="B95" s="29"/>
      <c r="C95" s="28"/>
      <c r="D95" s="2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28"/>
      <c r="B96" s="29"/>
      <c r="C96" s="28"/>
      <c r="D96" s="2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28"/>
      <c r="B97" s="29"/>
      <c r="C97" s="28"/>
      <c r="D97" s="2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28"/>
      <c r="B98" s="29"/>
      <c r="C98" s="28"/>
      <c r="D98" s="2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28"/>
      <c r="B99" s="29"/>
      <c r="C99" s="28"/>
      <c r="D99" s="2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28"/>
      <c r="B100" s="29"/>
      <c r="C100" s="28"/>
      <c r="D100" s="2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28"/>
      <c r="B101" s="29"/>
      <c r="C101" s="28"/>
      <c r="D101" s="2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28"/>
      <c r="B102" s="29"/>
      <c r="C102" s="28"/>
      <c r="D102" s="2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28"/>
      <c r="B103" s="29"/>
      <c r="C103" s="28"/>
      <c r="D103" s="2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B104" s="5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B105" s="5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B106" s="5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B107" s="5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B108" s="5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B109" s="5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B110" s="5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B111" s="5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B112" s="5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B113" s="5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B114" s="5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/>
      <c r="B115" s="5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/>
      <c r="B116" s="5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/>
      <c r="B117" s="5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/>
      <c r="B118" s="5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/>
      <c r="B119" s="5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/>
      <c r="B120" s="5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/>
      <c r="B121" s="5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</sheetData>
  <mergeCells count="255">
    <mergeCell ref="B53:D53"/>
    <mergeCell ref="C58:D58"/>
    <mergeCell ref="B62:D62"/>
    <mergeCell ref="J50:K50"/>
    <mergeCell ref="L50:M50"/>
    <mergeCell ref="N50:O50"/>
    <mergeCell ref="P50:Q50"/>
    <mergeCell ref="R50:S50"/>
    <mergeCell ref="T50:U50"/>
    <mergeCell ref="J49:K49"/>
    <mergeCell ref="L49:M49"/>
    <mergeCell ref="N49:O49"/>
    <mergeCell ref="P49:Q49"/>
    <mergeCell ref="R49:S49"/>
    <mergeCell ref="T49:U49"/>
    <mergeCell ref="J48:K48"/>
    <mergeCell ref="L48:M48"/>
    <mergeCell ref="N48:O48"/>
    <mergeCell ref="P48:Q48"/>
    <mergeCell ref="R48:S48"/>
    <mergeCell ref="T48:U48"/>
    <mergeCell ref="J45:K45"/>
    <mergeCell ref="L45:M45"/>
    <mergeCell ref="N45:O45"/>
    <mergeCell ref="P45:Q45"/>
    <mergeCell ref="R45:S45"/>
    <mergeCell ref="T45:U45"/>
    <mergeCell ref="J47:K47"/>
    <mergeCell ref="L47:M47"/>
    <mergeCell ref="N47:O47"/>
    <mergeCell ref="P47:Q47"/>
    <mergeCell ref="R47:S47"/>
    <mergeCell ref="T47:U47"/>
    <mergeCell ref="J46:K46"/>
    <mergeCell ref="L46:M46"/>
    <mergeCell ref="N46:O46"/>
    <mergeCell ref="P46:Q46"/>
    <mergeCell ref="R46:S46"/>
    <mergeCell ref="T46:U46"/>
    <mergeCell ref="J42:K42"/>
    <mergeCell ref="L42:M42"/>
    <mergeCell ref="N42:O44"/>
    <mergeCell ref="P42:Q44"/>
    <mergeCell ref="R42:S42"/>
    <mergeCell ref="T42:U42"/>
    <mergeCell ref="J43:K43"/>
    <mergeCell ref="L43:M43"/>
    <mergeCell ref="R43:S43"/>
    <mergeCell ref="T43:U43"/>
    <mergeCell ref="J44:K44"/>
    <mergeCell ref="L44:M44"/>
    <mergeCell ref="R44:S44"/>
    <mergeCell ref="T44:U44"/>
    <mergeCell ref="J41:K41"/>
    <mergeCell ref="L41:M41"/>
    <mergeCell ref="N41:O41"/>
    <mergeCell ref="P41:Q41"/>
    <mergeCell ref="R41:S41"/>
    <mergeCell ref="T41:U41"/>
    <mergeCell ref="G39:U39"/>
    <mergeCell ref="J40:K40"/>
    <mergeCell ref="L40:M40"/>
    <mergeCell ref="N40:O40"/>
    <mergeCell ref="P40:Q40"/>
    <mergeCell ref="R40:S40"/>
    <mergeCell ref="T40:U40"/>
    <mergeCell ref="J38:K38"/>
    <mergeCell ref="L38:M38"/>
    <mergeCell ref="N38:O38"/>
    <mergeCell ref="P38:Q38"/>
    <mergeCell ref="R38:S38"/>
    <mergeCell ref="T38:U38"/>
    <mergeCell ref="J37:K37"/>
    <mergeCell ref="L37:M37"/>
    <mergeCell ref="N37:O37"/>
    <mergeCell ref="P37:Q37"/>
    <mergeCell ref="R37:S37"/>
    <mergeCell ref="T37:U37"/>
    <mergeCell ref="J36:K36"/>
    <mergeCell ref="L36:M36"/>
    <mergeCell ref="N36:O36"/>
    <mergeCell ref="P36:Q36"/>
    <mergeCell ref="R36:S36"/>
    <mergeCell ref="T36:U36"/>
    <mergeCell ref="J35:K35"/>
    <mergeCell ref="L35:M35"/>
    <mergeCell ref="N35:O35"/>
    <mergeCell ref="P35:Q35"/>
    <mergeCell ref="R35:S35"/>
    <mergeCell ref="T35:U35"/>
    <mergeCell ref="J34:K34"/>
    <mergeCell ref="L34:M34"/>
    <mergeCell ref="N34:O34"/>
    <mergeCell ref="P34:Q34"/>
    <mergeCell ref="R34:S34"/>
    <mergeCell ref="T34:U34"/>
    <mergeCell ref="J33:K33"/>
    <mergeCell ref="L33:M33"/>
    <mergeCell ref="N33:O33"/>
    <mergeCell ref="P33:Q33"/>
    <mergeCell ref="R33:S33"/>
    <mergeCell ref="T33:U33"/>
    <mergeCell ref="G31:U31"/>
    <mergeCell ref="J32:K32"/>
    <mergeCell ref="L32:M32"/>
    <mergeCell ref="N32:O32"/>
    <mergeCell ref="P32:Q32"/>
    <mergeCell ref="R32:S32"/>
    <mergeCell ref="T32:U32"/>
    <mergeCell ref="J30:K30"/>
    <mergeCell ref="L30:M30"/>
    <mergeCell ref="N30:O30"/>
    <mergeCell ref="P30:Q30"/>
    <mergeCell ref="R30:S30"/>
    <mergeCell ref="T30:U30"/>
    <mergeCell ref="J29:K29"/>
    <mergeCell ref="L29:M29"/>
    <mergeCell ref="N29:O29"/>
    <mergeCell ref="P29:Q29"/>
    <mergeCell ref="R29:S29"/>
    <mergeCell ref="T29:U29"/>
    <mergeCell ref="J28:K28"/>
    <mergeCell ref="L28:M28"/>
    <mergeCell ref="N28:O28"/>
    <mergeCell ref="P28:Q28"/>
    <mergeCell ref="R28:S28"/>
    <mergeCell ref="T28:U28"/>
    <mergeCell ref="J27:K27"/>
    <mergeCell ref="L27:M27"/>
    <mergeCell ref="N27:O27"/>
    <mergeCell ref="P27:Q27"/>
    <mergeCell ref="R27:S27"/>
    <mergeCell ref="T27:U27"/>
    <mergeCell ref="J26:K26"/>
    <mergeCell ref="L26:M26"/>
    <mergeCell ref="N26:O26"/>
    <mergeCell ref="P26:Q26"/>
    <mergeCell ref="R26:S26"/>
    <mergeCell ref="T26:U26"/>
    <mergeCell ref="G23:U23"/>
    <mergeCell ref="G24:U24"/>
    <mergeCell ref="J25:K25"/>
    <mergeCell ref="L25:M25"/>
    <mergeCell ref="N25:O25"/>
    <mergeCell ref="P25:Q25"/>
    <mergeCell ref="R25:S25"/>
    <mergeCell ref="T25:U25"/>
    <mergeCell ref="J22:K22"/>
    <mergeCell ref="L22:M22"/>
    <mergeCell ref="N22:O22"/>
    <mergeCell ref="P22:Q22"/>
    <mergeCell ref="R22:S22"/>
    <mergeCell ref="T22:U22"/>
    <mergeCell ref="J21:K21"/>
    <mergeCell ref="L21:M21"/>
    <mergeCell ref="N21:O21"/>
    <mergeCell ref="P21:Q21"/>
    <mergeCell ref="R21:S21"/>
    <mergeCell ref="T21:U21"/>
    <mergeCell ref="J20:K20"/>
    <mergeCell ref="L20:M20"/>
    <mergeCell ref="N20:O20"/>
    <mergeCell ref="P20:Q20"/>
    <mergeCell ref="R20:S20"/>
    <mergeCell ref="T20:U20"/>
    <mergeCell ref="J19:K19"/>
    <mergeCell ref="L19:M19"/>
    <mergeCell ref="N19:O19"/>
    <mergeCell ref="P19:Q19"/>
    <mergeCell ref="R19:S19"/>
    <mergeCell ref="T19:U19"/>
    <mergeCell ref="J18:K18"/>
    <mergeCell ref="L18:M18"/>
    <mergeCell ref="N18:O18"/>
    <mergeCell ref="P18:Q18"/>
    <mergeCell ref="R18:S18"/>
    <mergeCell ref="T18:U18"/>
    <mergeCell ref="R16:S16"/>
    <mergeCell ref="T16:U16"/>
    <mergeCell ref="J17:K17"/>
    <mergeCell ref="L17:M17"/>
    <mergeCell ref="N17:O17"/>
    <mergeCell ref="P17:Q17"/>
    <mergeCell ref="R17:S17"/>
    <mergeCell ref="T17:U17"/>
    <mergeCell ref="J15:K15"/>
    <mergeCell ref="L15:M15"/>
    <mergeCell ref="J16:K16"/>
    <mergeCell ref="L16:M16"/>
    <mergeCell ref="N16:O16"/>
    <mergeCell ref="P16:Q16"/>
    <mergeCell ref="J14:K14"/>
    <mergeCell ref="L14:M14"/>
    <mergeCell ref="N14:O14"/>
    <mergeCell ref="P14:Q14"/>
    <mergeCell ref="R14:S14"/>
    <mergeCell ref="T14:U14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P11:Q11"/>
    <mergeCell ref="R11:S11"/>
    <mergeCell ref="T11:U11"/>
    <mergeCell ref="J10:K10"/>
    <mergeCell ref="L10:M10"/>
    <mergeCell ref="N10:O10"/>
    <mergeCell ref="P10:Q10"/>
    <mergeCell ref="R10:S10"/>
    <mergeCell ref="T10:U10"/>
    <mergeCell ref="J9:K9"/>
    <mergeCell ref="L9:M9"/>
    <mergeCell ref="N9:O9"/>
    <mergeCell ref="P9:Q9"/>
    <mergeCell ref="R9:S9"/>
    <mergeCell ref="T9:U9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R4:S6"/>
    <mergeCell ref="T4:U6"/>
    <mergeCell ref="V4:V6"/>
    <mergeCell ref="W4:W6"/>
    <mergeCell ref="X4:X6"/>
    <mergeCell ref="E6:F6"/>
    <mergeCell ref="B2:K2"/>
    <mergeCell ref="S2:U2"/>
    <mergeCell ref="A4:D6"/>
    <mergeCell ref="G4:G6"/>
    <mergeCell ref="H4:H6"/>
    <mergeCell ref="I4:I6"/>
    <mergeCell ref="J4:K6"/>
    <mergeCell ref="L4:M6"/>
    <mergeCell ref="N4:O6"/>
    <mergeCell ref="P4:Q6"/>
  </mergeCells>
  <conditionalFormatting sqref="B57:D57 A59:F1048576 E7:F13 E15:F22 E31:F38 E57:F58 E25:F29 B56 A56:A58 A4 A1:H1 J4 L4 E4:I5 E40:F50 A51:H55 I51:I54 V51:X1048576">
    <cfRule type="containsText" dxfId="431" priority="455" operator="containsText" text="stage">
      <formula>NOT(ISERROR(SEARCH("stage",A1)))</formula>
    </cfRule>
    <cfRule type="containsText" dxfId="430" priority="456" operator="containsText" text="stage">
      <formula>NOT(ISERROR(SEARCH("stage",A1)))</formula>
    </cfRule>
  </conditionalFormatting>
  <conditionalFormatting sqref="B57:D57 A59:F1048576 E7:F13 E15:F22 E31:F38 E57:F58 E25:F29 B56 A56:A58 A4 A1:H1 J4 L4 E4:I5 E40:F50 A51:H55 I51:I54 V51:X1048576">
    <cfRule type="containsText" dxfId="429" priority="454" operator="containsText" text="MFR">
      <formula>NOT(ISERROR(SEARCH("MFR",A1)))</formula>
    </cfRule>
  </conditionalFormatting>
  <conditionalFormatting sqref="G57:H59 G61:H1048576">
    <cfRule type="containsText" dxfId="428" priority="451" operator="containsText" text="MFR">
      <formula>NOT(ISERROR(SEARCH("MFR",G57)))</formula>
    </cfRule>
  </conditionalFormatting>
  <conditionalFormatting sqref="G57:H59 G61:H1048576">
    <cfRule type="containsText" dxfId="427" priority="452" operator="containsText" text="stage">
      <formula>NOT(ISERROR(SEARCH("stage",G57)))</formula>
    </cfRule>
    <cfRule type="containsText" dxfId="426" priority="453" operator="containsText" text="stage">
      <formula>NOT(ISERROR(SEARCH("stage",G57)))</formula>
    </cfRule>
  </conditionalFormatting>
  <conditionalFormatting sqref="I66:I1048576 I1">
    <cfRule type="containsText" dxfId="425" priority="449" operator="containsText" text="stage">
      <formula>NOT(ISERROR(SEARCH("stage",I1)))</formula>
    </cfRule>
    <cfRule type="containsText" dxfId="424" priority="450" operator="containsText" text="stage">
      <formula>NOT(ISERROR(SEARCH("stage",I1)))</formula>
    </cfRule>
  </conditionalFormatting>
  <conditionalFormatting sqref="I66:I1048576 I1">
    <cfRule type="containsText" dxfId="423" priority="448" operator="containsText" text="MFR">
      <formula>NOT(ISERROR(SEARCH("MFR",I1)))</formula>
    </cfRule>
  </conditionalFormatting>
  <conditionalFormatting sqref="J1:K1 J51:K1048576">
    <cfRule type="containsText" dxfId="422" priority="446" operator="containsText" text="stage">
      <formula>NOT(ISERROR(SEARCH("stage",J1)))</formula>
    </cfRule>
    <cfRule type="containsText" dxfId="421" priority="447" operator="containsText" text="stage">
      <formula>NOT(ISERROR(SEARCH("stage",J1)))</formula>
    </cfRule>
  </conditionalFormatting>
  <conditionalFormatting sqref="J1:K1 J51:K1048576">
    <cfRule type="containsText" dxfId="420" priority="445" operator="containsText" text="MFR">
      <formula>NOT(ISERROR(SEARCH("MFR",J1)))</formula>
    </cfRule>
  </conditionalFormatting>
  <conditionalFormatting sqref="N1:O1 N51:O1048576">
    <cfRule type="containsText" dxfId="419" priority="443" operator="containsText" text="stage">
      <formula>NOT(ISERROR(SEARCH("stage",N1)))</formula>
    </cfRule>
    <cfRule type="containsText" dxfId="418" priority="444" operator="containsText" text="stage">
      <formula>NOT(ISERROR(SEARCH("stage",N1)))</formula>
    </cfRule>
  </conditionalFormatting>
  <conditionalFormatting sqref="N1:O1 N51:O1048576">
    <cfRule type="containsText" dxfId="417" priority="442" operator="containsText" text="MFR">
      <formula>NOT(ISERROR(SEARCH("MFR",N1)))</formula>
    </cfRule>
  </conditionalFormatting>
  <conditionalFormatting sqref="N4">
    <cfRule type="containsText" dxfId="416" priority="440" operator="containsText" text="stage">
      <formula>NOT(ISERROR(SEARCH("stage",N4)))</formula>
    </cfRule>
    <cfRule type="containsText" dxfId="415" priority="441" operator="containsText" text="stage">
      <formula>NOT(ISERROR(SEARCH("stage",N4)))</formula>
    </cfRule>
  </conditionalFormatting>
  <conditionalFormatting sqref="N4">
    <cfRule type="containsText" dxfId="414" priority="439" operator="containsText" text="MFR">
      <formula>NOT(ISERROR(SEARCH("MFR",N4)))</formula>
    </cfRule>
  </conditionalFormatting>
  <conditionalFormatting sqref="P1:Q1 P51:Q1048576">
    <cfRule type="containsText" dxfId="413" priority="437" operator="containsText" text="stage">
      <formula>NOT(ISERROR(SEARCH("stage",P1)))</formula>
    </cfRule>
    <cfRule type="containsText" dxfId="412" priority="438" operator="containsText" text="stage">
      <formula>NOT(ISERROR(SEARCH("stage",P1)))</formula>
    </cfRule>
  </conditionalFormatting>
  <conditionalFormatting sqref="P1:Q1 P51:Q1048576">
    <cfRule type="containsText" dxfId="411" priority="436" operator="containsText" text="MFR">
      <formula>NOT(ISERROR(SEARCH("MFR",P1)))</formula>
    </cfRule>
  </conditionalFormatting>
  <conditionalFormatting sqref="P4">
    <cfRule type="containsText" dxfId="410" priority="434" operator="containsText" text="stage">
      <formula>NOT(ISERROR(SEARCH("stage",P4)))</formula>
    </cfRule>
    <cfRule type="containsText" dxfId="409" priority="435" operator="containsText" text="stage">
      <formula>NOT(ISERROR(SEARCH("stage",P4)))</formula>
    </cfRule>
  </conditionalFormatting>
  <conditionalFormatting sqref="P4">
    <cfRule type="containsText" dxfId="408" priority="433" operator="containsText" text="MFR">
      <formula>NOT(ISERROR(SEARCH("MFR",P4)))</formula>
    </cfRule>
  </conditionalFormatting>
  <conditionalFormatting sqref="L1:M1 L51:M1048576">
    <cfRule type="containsText" dxfId="407" priority="431" operator="containsText" text="stage">
      <formula>NOT(ISERROR(SEARCH("stage",L1)))</formula>
    </cfRule>
    <cfRule type="containsText" dxfId="406" priority="432" operator="containsText" text="stage">
      <formula>NOT(ISERROR(SEARCH("stage",L1)))</formula>
    </cfRule>
  </conditionalFormatting>
  <conditionalFormatting sqref="L1:M1 L51:M1048576">
    <cfRule type="containsText" dxfId="405" priority="430" operator="containsText" text="MFR">
      <formula>NOT(ISERROR(SEARCH("MFR",L1)))</formula>
    </cfRule>
  </conditionalFormatting>
  <conditionalFormatting sqref="R1:S1 R51:S1048576">
    <cfRule type="containsText" dxfId="404" priority="428" operator="containsText" text="stage">
      <formula>NOT(ISERROR(SEARCH("stage",R1)))</formula>
    </cfRule>
    <cfRule type="containsText" dxfId="403" priority="429" operator="containsText" text="stage">
      <formula>NOT(ISERROR(SEARCH("stage",R1)))</formula>
    </cfRule>
  </conditionalFormatting>
  <conditionalFormatting sqref="R1:S1 R51:S1048576">
    <cfRule type="containsText" dxfId="402" priority="427" operator="containsText" text="MFR">
      <formula>NOT(ISERROR(SEARCH("MFR",R1)))</formula>
    </cfRule>
  </conditionalFormatting>
  <conditionalFormatting sqref="R4">
    <cfRule type="containsText" dxfId="401" priority="424" operator="containsText" text="MFR">
      <formula>NOT(ISERROR(SEARCH("MFR",R4)))</formula>
    </cfRule>
  </conditionalFormatting>
  <conditionalFormatting sqref="R4">
    <cfRule type="containsText" dxfId="400" priority="425" operator="containsText" text="stage">
      <formula>NOT(ISERROR(SEARCH("stage",R4)))</formula>
    </cfRule>
    <cfRule type="containsText" dxfId="399" priority="426" operator="containsText" text="stage">
      <formula>NOT(ISERROR(SEARCH("stage",R4)))</formula>
    </cfRule>
  </conditionalFormatting>
  <conditionalFormatting sqref="T1:U1 T51:U1048576">
    <cfRule type="containsText" dxfId="398" priority="422" operator="containsText" text="stage">
      <formula>NOT(ISERROR(SEARCH("stage",T1)))</formula>
    </cfRule>
    <cfRule type="containsText" dxfId="397" priority="423" operator="containsText" text="stage">
      <formula>NOT(ISERROR(SEARCH("stage",T1)))</formula>
    </cfRule>
  </conditionalFormatting>
  <conditionalFormatting sqref="T1:U1 T51:U1048576">
    <cfRule type="containsText" dxfId="396" priority="421" operator="containsText" text="MFR">
      <formula>NOT(ISERROR(SEARCH("MFR",T1)))</formula>
    </cfRule>
  </conditionalFormatting>
  <conditionalFormatting sqref="T4">
    <cfRule type="containsText" dxfId="395" priority="418" operator="containsText" text="MFR">
      <formula>NOT(ISERROR(SEARCH("MFR",T4)))</formula>
    </cfRule>
  </conditionalFormatting>
  <conditionalFormatting sqref="T4">
    <cfRule type="containsText" dxfId="394" priority="419" operator="containsText" text="stage">
      <formula>NOT(ISERROR(SEARCH("stage",T4)))</formula>
    </cfRule>
    <cfRule type="containsText" dxfId="393" priority="420" operator="containsText" text="stage">
      <formula>NOT(ISERROR(SEARCH("stage",T4)))</formula>
    </cfRule>
  </conditionalFormatting>
  <conditionalFormatting sqref="V1 V4">
    <cfRule type="containsText" dxfId="392" priority="416" operator="containsText" text="stage">
      <formula>NOT(ISERROR(SEARCH("stage",V1)))</formula>
    </cfRule>
    <cfRule type="containsText" dxfId="391" priority="417" operator="containsText" text="stage">
      <formula>NOT(ISERROR(SEARCH("stage",V1)))</formula>
    </cfRule>
  </conditionalFormatting>
  <conditionalFormatting sqref="V1 V4">
    <cfRule type="containsText" dxfId="390" priority="415" operator="containsText" text="MFR">
      <formula>NOT(ISERROR(SEARCH("MFR",V1)))</formula>
    </cfRule>
  </conditionalFormatting>
  <conditionalFormatting sqref="W1 W4">
    <cfRule type="containsText" dxfId="389" priority="413" operator="containsText" text="stage">
      <formula>NOT(ISERROR(SEARCH("stage",W1)))</formula>
    </cfRule>
    <cfRule type="containsText" dxfId="388" priority="414" operator="containsText" text="stage">
      <formula>NOT(ISERROR(SEARCH("stage",W1)))</formula>
    </cfRule>
  </conditionalFormatting>
  <conditionalFormatting sqref="W1 W4">
    <cfRule type="containsText" dxfId="387" priority="412" operator="containsText" text="MFR">
      <formula>NOT(ISERROR(SEARCH("MFR",W1)))</formula>
    </cfRule>
  </conditionalFormatting>
  <conditionalFormatting sqref="X1 X4">
    <cfRule type="containsText" dxfId="386" priority="410" operator="containsText" text="stage">
      <formula>NOT(ISERROR(SEARCH("stage",X1)))</formula>
    </cfRule>
    <cfRule type="containsText" dxfId="385" priority="411" operator="containsText" text="stage">
      <formula>NOT(ISERROR(SEARCH("stage",X1)))</formula>
    </cfRule>
  </conditionalFormatting>
  <conditionalFormatting sqref="X1 X4">
    <cfRule type="containsText" dxfId="384" priority="409" operator="containsText" text="MFR">
      <formula>NOT(ISERROR(SEARCH("MFR",X1)))</formula>
    </cfRule>
  </conditionalFormatting>
  <conditionalFormatting sqref="G38">
    <cfRule type="containsText" dxfId="383" priority="350" operator="containsText" text="stage">
      <formula>NOT(ISERROR(SEARCH("stage",G38)))</formula>
    </cfRule>
    <cfRule type="containsText" dxfId="382" priority="351" operator="containsText" text="stage">
      <formula>NOT(ISERROR(SEARCH("stage",G38)))</formula>
    </cfRule>
  </conditionalFormatting>
  <conditionalFormatting sqref="G38">
    <cfRule type="containsText" dxfId="381" priority="349" operator="containsText" text="MFR">
      <formula>NOT(ISERROR(SEARCH("MFR",G38)))</formula>
    </cfRule>
  </conditionalFormatting>
  <conditionalFormatting sqref="G42:G44 G47 G49">
    <cfRule type="containsText" dxfId="380" priority="347" operator="containsText" text="stage">
      <formula>NOT(ISERROR(SEARCH("stage",G42)))</formula>
    </cfRule>
    <cfRule type="containsText" dxfId="379" priority="348" operator="containsText" text="stage">
      <formula>NOT(ISERROR(SEARCH("stage",G42)))</formula>
    </cfRule>
  </conditionalFormatting>
  <conditionalFormatting sqref="G42:G44 G47 G49">
    <cfRule type="containsText" dxfId="378" priority="346" operator="containsText" text="MFR">
      <formula>NOT(ISERROR(SEARCH("MFR",G42)))</formula>
    </cfRule>
  </conditionalFormatting>
  <conditionalFormatting sqref="H30">
    <cfRule type="containsText" dxfId="377" priority="302" operator="containsText" text="stage">
      <formula>NOT(ISERROR(SEARCH("stage",H30)))</formula>
    </cfRule>
    <cfRule type="containsText" dxfId="376" priority="303" operator="containsText" text="stage">
      <formula>NOT(ISERROR(SEARCH("stage",H30)))</formula>
    </cfRule>
  </conditionalFormatting>
  <conditionalFormatting sqref="H30">
    <cfRule type="containsText" dxfId="375" priority="301" operator="containsText" text="MFR">
      <formula>NOT(ISERROR(SEARCH("MFR",H30)))</formula>
    </cfRule>
  </conditionalFormatting>
  <conditionalFormatting sqref="A32:D32">
    <cfRule type="containsText" dxfId="374" priority="377" operator="containsText" text="stage">
      <formula>NOT(ISERROR(SEARCH("stage",A32)))</formula>
    </cfRule>
    <cfRule type="containsText" dxfId="373" priority="378" operator="containsText" text="stage">
      <formula>NOT(ISERROR(SEARCH("stage",A32)))</formula>
    </cfRule>
  </conditionalFormatting>
  <conditionalFormatting sqref="A32:D32">
    <cfRule type="containsText" dxfId="372" priority="376" operator="containsText" text="MFR">
      <formula>NOT(ISERROR(SEARCH("MFR",A32)))</formula>
    </cfRule>
  </conditionalFormatting>
  <conditionalFormatting sqref="G15">
    <cfRule type="containsText" dxfId="371" priority="368" operator="containsText" text="stage">
      <formula>NOT(ISERROR(SEARCH("stage",G15)))</formula>
    </cfRule>
    <cfRule type="containsText" dxfId="370" priority="369" operator="containsText" text="stage">
      <formula>NOT(ISERROR(SEARCH("stage",G15)))</formula>
    </cfRule>
  </conditionalFormatting>
  <conditionalFormatting sqref="G15">
    <cfRule type="containsText" dxfId="369" priority="367" operator="containsText" text="MFR">
      <formula>NOT(ISERROR(SEARCH("MFR",G15)))</formula>
    </cfRule>
  </conditionalFormatting>
  <conditionalFormatting sqref="G31">
    <cfRule type="containsText" dxfId="368" priority="365" operator="containsText" text="stage">
      <formula>NOT(ISERROR(SEARCH("stage",G31)))</formula>
    </cfRule>
    <cfRule type="containsText" dxfId="367" priority="366" operator="containsText" text="stage">
      <formula>NOT(ISERROR(SEARCH("stage",G31)))</formula>
    </cfRule>
  </conditionalFormatting>
  <conditionalFormatting sqref="G31">
    <cfRule type="containsText" dxfId="366" priority="364" operator="containsText" text="MFR">
      <formula>NOT(ISERROR(SEARCH("MFR",G31)))</formula>
    </cfRule>
  </conditionalFormatting>
  <conditionalFormatting sqref="G7:G13">
    <cfRule type="containsText" dxfId="365" priority="362" operator="containsText" text="stage">
      <formula>NOT(ISERROR(SEARCH("stage",G7)))</formula>
    </cfRule>
    <cfRule type="containsText" dxfId="364" priority="363" operator="containsText" text="stage">
      <formula>NOT(ISERROR(SEARCH("stage",G7)))</formula>
    </cfRule>
  </conditionalFormatting>
  <conditionalFormatting sqref="G7:G13">
    <cfRule type="containsText" dxfId="363" priority="361" operator="containsText" text="MFR">
      <formula>NOT(ISERROR(SEARCH("MFR",G7)))</formula>
    </cfRule>
  </conditionalFormatting>
  <conditionalFormatting sqref="G28:G29">
    <cfRule type="containsText" dxfId="362" priority="358" operator="containsText" text="MFR">
      <formula>NOT(ISERROR(SEARCH("MFR",G28)))</formula>
    </cfRule>
  </conditionalFormatting>
  <conditionalFormatting sqref="G28:G29">
    <cfRule type="containsText" dxfId="361" priority="359" operator="containsText" text="stage">
      <formula>NOT(ISERROR(SEARCH("stage",G28)))</formula>
    </cfRule>
    <cfRule type="containsText" dxfId="360" priority="360" operator="containsText" text="stage">
      <formula>NOT(ISERROR(SEARCH("stage",G28)))</formula>
    </cfRule>
  </conditionalFormatting>
  <conditionalFormatting sqref="G30">
    <cfRule type="containsText" dxfId="359" priority="355" operator="containsText" text="MFR">
      <formula>NOT(ISERROR(SEARCH("MFR",G30)))</formula>
    </cfRule>
  </conditionalFormatting>
  <conditionalFormatting sqref="G30">
    <cfRule type="containsText" dxfId="358" priority="356" operator="containsText" text="stage">
      <formula>NOT(ISERROR(SEARCH("stage",G30)))</formula>
    </cfRule>
    <cfRule type="containsText" dxfId="357" priority="357" operator="containsText" text="stage">
      <formula>NOT(ISERROR(SEARCH("stage",G30)))</formula>
    </cfRule>
  </conditionalFormatting>
  <conditionalFormatting sqref="G33:G37">
    <cfRule type="containsText" dxfId="356" priority="352" operator="containsText" text="MFR">
      <formula>NOT(ISERROR(SEARCH("MFR",G33)))</formula>
    </cfRule>
  </conditionalFormatting>
  <conditionalFormatting sqref="G33:G37">
    <cfRule type="containsText" dxfId="355" priority="353" operator="containsText" text="stage">
      <formula>NOT(ISERROR(SEARCH("stage",G33)))</formula>
    </cfRule>
    <cfRule type="containsText" dxfId="354" priority="354" operator="containsText" text="stage">
      <formula>NOT(ISERROR(SEARCH("stage",G33)))</formula>
    </cfRule>
  </conditionalFormatting>
  <conditionalFormatting sqref="B58">
    <cfRule type="containsText" dxfId="353" priority="385" operator="containsText" text="MFR">
      <formula>NOT(ISERROR(SEARCH("MFR",B58)))</formula>
    </cfRule>
  </conditionalFormatting>
  <conditionalFormatting sqref="B58">
    <cfRule type="containsText" dxfId="352" priority="386" operator="containsText" text="stage">
      <formula>NOT(ISERROR(SEARCH("stage",B58)))</formula>
    </cfRule>
    <cfRule type="containsText" dxfId="351" priority="387" operator="containsText" text="stage">
      <formula>NOT(ISERROR(SEARCH("stage",B58)))</formula>
    </cfRule>
  </conditionalFormatting>
  <conditionalFormatting sqref="I15">
    <cfRule type="containsText" dxfId="350" priority="286" operator="containsText" text="MFR">
      <formula>NOT(ISERROR(SEARCH("MFR",I15)))</formula>
    </cfRule>
  </conditionalFormatting>
  <conditionalFormatting sqref="I15">
    <cfRule type="containsText" dxfId="349" priority="287" operator="containsText" text="stage">
      <formula>NOT(ISERROR(SEARCH("stage",I15)))</formula>
    </cfRule>
    <cfRule type="containsText" dxfId="348" priority="288" operator="containsText" text="stage">
      <formula>NOT(ISERROR(SEARCH("stage",I15)))</formula>
    </cfRule>
  </conditionalFormatting>
  <conditionalFormatting sqref="A33:D40 A42:D50 A7:D31">
    <cfRule type="containsText" dxfId="347" priority="383" operator="containsText" text="stage">
      <formula>NOT(ISERROR(SEARCH("stage",A7)))</formula>
    </cfRule>
    <cfRule type="containsText" dxfId="346" priority="384" operator="containsText" text="stage">
      <formula>NOT(ISERROR(SEARCH("stage",A7)))</formula>
    </cfRule>
  </conditionalFormatting>
  <conditionalFormatting sqref="A33:D40 A42:D50 A7:D31">
    <cfRule type="containsText" dxfId="345" priority="382" operator="containsText" text="MFR">
      <formula>NOT(ISERROR(SEARCH("MFR",A7)))</formula>
    </cfRule>
  </conditionalFormatting>
  <conditionalFormatting sqref="A41:D41">
    <cfRule type="containsText" dxfId="344" priority="380" operator="containsText" text="stage">
      <formula>NOT(ISERROR(SEARCH("stage",A41)))</formula>
    </cfRule>
    <cfRule type="containsText" dxfId="343" priority="381" operator="containsText" text="stage">
      <formula>NOT(ISERROR(SEARCH("stage",A41)))</formula>
    </cfRule>
  </conditionalFormatting>
  <conditionalFormatting sqref="A41:D41">
    <cfRule type="containsText" dxfId="342" priority="379" operator="containsText" text="MFR">
      <formula>NOT(ISERROR(SEARCH("MFR",A41)))</formula>
    </cfRule>
  </conditionalFormatting>
  <conditionalFormatting sqref="G40 G23:G24 G32">
    <cfRule type="containsText" dxfId="341" priority="374" operator="containsText" text="stage">
      <formula>NOT(ISERROR(SEARCH("stage",G23)))</formula>
    </cfRule>
    <cfRule type="containsText" dxfId="340" priority="375" operator="containsText" text="stage">
      <formula>NOT(ISERROR(SEARCH("stage",G23)))</formula>
    </cfRule>
  </conditionalFormatting>
  <conditionalFormatting sqref="G40 G23:G24 G32">
    <cfRule type="containsText" dxfId="339" priority="373" operator="containsText" text="MFR">
      <formula>NOT(ISERROR(SEARCH("MFR",G23)))</formula>
    </cfRule>
  </conditionalFormatting>
  <conditionalFormatting sqref="H16:H22">
    <cfRule type="containsText" dxfId="338" priority="293" operator="containsText" text="stage">
      <formula>NOT(ISERROR(SEARCH("stage",H16)))</formula>
    </cfRule>
    <cfRule type="containsText" dxfId="337" priority="294" operator="containsText" text="stage">
      <formula>NOT(ISERROR(SEARCH("stage",H16)))</formula>
    </cfRule>
  </conditionalFormatting>
  <conditionalFormatting sqref="H16:H22">
    <cfRule type="containsText" dxfId="336" priority="292" operator="containsText" text="MFR">
      <formula>NOT(ISERROR(SEARCH("MFR",H16)))</formula>
    </cfRule>
  </conditionalFormatting>
  <conditionalFormatting sqref="G14">
    <cfRule type="containsText" dxfId="335" priority="370" operator="containsText" text="MFR">
      <formula>NOT(ISERROR(SEARCH("MFR",G14)))</formula>
    </cfRule>
  </conditionalFormatting>
  <conditionalFormatting sqref="G14">
    <cfRule type="containsText" dxfId="334" priority="371" operator="containsText" text="stage">
      <formula>NOT(ISERROR(SEARCH("stage",G14)))</formula>
    </cfRule>
    <cfRule type="containsText" dxfId="333" priority="372" operator="containsText" text="stage">
      <formula>NOT(ISERROR(SEARCH("stage",G14)))</formula>
    </cfRule>
  </conditionalFormatting>
  <conditionalFormatting sqref="J34:K34 J36:K37 J21:K22 J16:K16 J50 J42:K48 J40 J7:K14 J25:K25 J18:K19 J29:K29 J27:K27">
    <cfRule type="containsText" dxfId="332" priority="268" operator="containsText" text="MFR">
      <formula>NOT(ISERROR(SEARCH("MFR",J7)))</formula>
    </cfRule>
  </conditionalFormatting>
  <conditionalFormatting sqref="J34:K34 J36:K37 J21:K22 J16:K16 J50 J42:K48 J40 J7:K14 J25:K25 J18:K19 J29:K29 J27:K27">
    <cfRule type="containsText" dxfId="331" priority="269" operator="containsText" text="stage">
      <formula>NOT(ISERROR(SEARCH("stage",J7)))</formula>
    </cfRule>
    <cfRule type="containsText" dxfId="330" priority="270" operator="containsText" text="stage">
      <formula>NOT(ISERROR(SEARCH("stage",J7)))</formula>
    </cfRule>
  </conditionalFormatting>
  <conditionalFormatting sqref="H41">
    <cfRule type="containsText" dxfId="329" priority="305" operator="containsText" text="stage">
      <formula>NOT(ISERROR(SEARCH("stage",H41)))</formula>
    </cfRule>
    <cfRule type="containsText" dxfId="328" priority="306" operator="containsText" text="stage">
      <formula>NOT(ISERROR(SEARCH("stage",H41)))</formula>
    </cfRule>
  </conditionalFormatting>
  <conditionalFormatting sqref="H41">
    <cfRule type="containsText" dxfId="327" priority="304" operator="containsText" text="MFR">
      <formula>NOT(ISERROR(SEARCH("MFR",H41)))</formula>
    </cfRule>
  </conditionalFormatting>
  <conditionalFormatting sqref="G41">
    <cfRule type="containsText" dxfId="326" priority="344" operator="containsText" text="stage">
      <formula>NOT(ISERROR(SEARCH("stage",G41)))</formula>
    </cfRule>
    <cfRule type="containsText" dxfId="325" priority="345" operator="containsText" text="stage">
      <formula>NOT(ISERROR(SEARCH("stage",G41)))</formula>
    </cfRule>
  </conditionalFormatting>
  <conditionalFormatting sqref="G41">
    <cfRule type="containsText" dxfId="324" priority="343" operator="containsText" text="MFR">
      <formula>NOT(ISERROR(SEARCH("MFR",G41)))</formula>
    </cfRule>
  </conditionalFormatting>
  <conditionalFormatting sqref="G39">
    <cfRule type="containsText" dxfId="323" priority="341" operator="containsText" text="stage">
      <formula>NOT(ISERROR(SEARCH("stage",G39)))</formula>
    </cfRule>
    <cfRule type="containsText" dxfId="322" priority="342" operator="containsText" text="stage">
      <formula>NOT(ISERROR(SEARCH("stage",G39)))</formula>
    </cfRule>
  </conditionalFormatting>
  <conditionalFormatting sqref="G39">
    <cfRule type="containsText" dxfId="321" priority="340" operator="containsText" text="MFR">
      <formula>NOT(ISERROR(SEARCH("MFR",G39)))</formula>
    </cfRule>
  </conditionalFormatting>
  <conditionalFormatting sqref="G48">
    <cfRule type="containsText" dxfId="320" priority="338" operator="containsText" text="stage">
      <formula>NOT(ISERROR(SEARCH("stage",G48)))</formula>
    </cfRule>
    <cfRule type="containsText" dxfId="319" priority="339" operator="containsText" text="stage">
      <formula>NOT(ISERROR(SEARCH("stage",G48)))</formula>
    </cfRule>
  </conditionalFormatting>
  <conditionalFormatting sqref="G48">
    <cfRule type="containsText" dxfId="318" priority="337" operator="containsText" text="MFR">
      <formula>NOT(ISERROR(SEARCH("MFR",G48)))</formula>
    </cfRule>
  </conditionalFormatting>
  <conditionalFormatting sqref="G45">
    <cfRule type="containsText" dxfId="317" priority="329" operator="containsText" text="stage">
      <formula>NOT(ISERROR(SEARCH("stage",G45)))</formula>
    </cfRule>
    <cfRule type="containsText" dxfId="316" priority="330" operator="containsText" text="stage">
      <formula>NOT(ISERROR(SEARCH("stage",G45)))</formula>
    </cfRule>
  </conditionalFormatting>
  <conditionalFormatting sqref="G45">
    <cfRule type="containsText" dxfId="315" priority="328" operator="containsText" text="MFR">
      <formula>NOT(ISERROR(SEARCH("MFR",G45)))</formula>
    </cfRule>
  </conditionalFormatting>
  <conditionalFormatting sqref="H7:H13 H40 H26:H29 H32:H37 H42:H50">
    <cfRule type="containsText" dxfId="314" priority="310" operator="containsText" text="MFR">
      <formula>NOT(ISERROR(SEARCH("MFR",H7)))</formula>
    </cfRule>
  </conditionalFormatting>
  <conditionalFormatting sqref="H7:H13 H40 H26:H29 H32:H37 H42:H50">
    <cfRule type="containsText" dxfId="313" priority="311" operator="containsText" text="stage">
      <formula>NOT(ISERROR(SEARCH("stage",H7)))</formula>
    </cfRule>
    <cfRule type="containsText" dxfId="312" priority="312" operator="containsText" text="stage">
      <formula>NOT(ISERROR(SEARCH("stage",H7)))</formula>
    </cfRule>
  </conditionalFormatting>
  <conditionalFormatting sqref="H15">
    <cfRule type="containsText" dxfId="311" priority="307" operator="containsText" text="MFR">
      <formula>NOT(ISERROR(SEARCH("MFR",H15)))</formula>
    </cfRule>
  </conditionalFormatting>
  <conditionalFormatting sqref="H15">
    <cfRule type="containsText" dxfId="310" priority="308" operator="containsText" text="stage">
      <formula>NOT(ISERROR(SEARCH("stage",H15)))</formula>
    </cfRule>
    <cfRule type="containsText" dxfId="309" priority="309" operator="containsText" text="stage">
      <formula>NOT(ISERROR(SEARCH("stage",H15)))</formula>
    </cfRule>
  </conditionalFormatting>
  <conditionalFormatting sqref="H14">
    <cfRule type="containsText" dxfId="308" priority="295" operator="containsText" text="MFR">
      <formula>NOT(ISERROR(SEARCH("MFR",H14)))</formula>
    </cfRule>
  </conditionalFormatting>
  <conditionalFormatting sqref="H14">
    <cfRule type="containsText" dxfId="307" priority="296" operator="containsText" text="stage">
      <formula>NOT(ISERROR(SEARCH("stage",H14)))</formula>
    </cfRule>
    <cfRule type="containsText" dxfId="306" priority="297" operator="containsText" text="stage">
      <formula>NOT(ISERROR(SEARCH("stage",H14)))</formula>
    </cfRule>
  </conditionalFormatting>
  <conditionalFormatting sqref="J17">
    <cfRule type="containsText" dxfId="305" priority="265" operator="containsText" text="MFR">
      <formula>NOT(ISERROR(SEARCH("MFR",J17)))</formula>
    </cfRule>
  </conditionalFormatting>
  <conditionalFormatting sqref="J17">
    <cfRule type="containsText" dxfId="304" priority="266" operator="containsText" text="stage">
      <formula>NOT(ISERROR(SEARCH("stage",J17)))</formula>
    </cfRule>
    <cfRule type="containsText" dxfId="303" priority="267" operator="containsText" text="stage">
      <formula>NOT(ISERROR(SEARCH("stage",J17)))</formula>
    </cfRule>
  </conditionalFormatting>
  <conditionalFormatting sqref="I41">
    <cfRule type="containsText" dxfId="302" priority="284" operator="containsText" text="stage">
      <formula>NOT(ISERROR(SEARCH("stage",I41)))</formula>
    </cfRule>
    <cfRule type="containsText" dxfId="301" priority="285" operator="containsText" text="stage">
      <formula>NOT(ISERROR(SEARCH("stage",I41)))</formula>
    </cfRule>
  </conditionalFormatting>
  <conditionalFormatting sqref="I41">
    <cfRule type="containsText" dxfId="300" priority="283" operator="containsText" text="MFR">
      <formula>NOT(ISERROR(SEARCH("MFR",I41)))</formula>
    </cfRule>
  </conditionalFormatting>
  <conditionalFormatting sqref="I7:I13 I25:I28 I16:I22 I40 I42:I50 I33:I37">
    <cfRule type="containsText" dxfId="299" priority="290" operator="containsText" text="stage">
      <formula>NOT(ISERROR(SEARCH("stage",I7)))</formula>
    </cfRule>
    <cfRule type="containsText" dxfId="298" priority="291" operator="containsText" text="stage">
      <formula>NOT(ISERROR(SEARCH("stage",I7)))</formula>
    </cfRule>
  </conditionalFormatting>
  <conditionalFormatting sqref="I7:I13 I25:I28 I16:I22 I40 I42:I50 I33:I37">
    <cfRule type="containsText" dxfId="297" priority="289" operator="containsText" text="MFR">
      <formula>NOT(ISERROR(SEARCH("MFR",I7)))</formula>
    </cfRule>
  </conditionalFormatting>
  <conditionalFormatting sqref="I38">
    <cfRule type="containsText" dxfId="296" priority="277" operator="containsText" text="MFR">
      <formula>NOT(ISERROR(SEARCH("MFR",I38)))</formula>
    </cfRule>
  </conditionalFormatting>
  <conditionalFormatting sqref="I30">
    <cfRule type="containsText" dxfId="295" priority="281" operator="containsText" text="stage">
      <formula>NOT(ISERROR(SEARCH("stage",I30)))</formula>
    </cfRule>
    <cfRule type="containsText" dxfId="294" priority="282" operator="containsText" text="stage">
      <formula>NOT(ISERROR(SEARCH("stage",I30)))</formula>
    </cfRule>
  </conditionalFormatting>
  <conditionalFormatting sqref="I30">
    <cfRule type="containsText" dxfId="293" priority="280" operator="containsText" text="MFR">
      <formula>NOT(ISERROR(SEARCH("MFR",I30)))</formula>
    </cfRule>
  </conditionalFormatting>
  <conditionalFormatting sqref="I38">
    <cfRule type="containsText" dxfId="292" priority="278" operator="containsText" text="stage">
      <formula>NOT(ISERROR(SEARCH("stage",I38)))</formula>
    </cfRule>
    <cfRule type="containsText" dxfId="291" priority="279" operator="containsText" text="stage">
      <formula>NOT(ISERROR(SEARCH("stage",I38)))</formula>
    </cfRule>
  </conditionalFormatting>
  <conditionalFormatting sqref="I32">
    <cfRule type="containsText" dxfId="290" priority="275" operator="containsText" text="stage">
      <formula>NOT(ISERROR(SEARCH("stage",I32)))</formula>
    </cfRule>
    <cfRule type="containsText" dxfId="289" priority="276" operator="containsText" text="stage">
      <formula>NOT(ISERROR(SEARCH("stage",I32)))</formula>
    </cfRule>
  </conditionalFormatting>
  <conditionalFormatting sqref="I32">
    <cfRule type="containsText" dxfId="288" priority="274" operator="containsText" text="MFR">
      <formula>NOT(ISERROR(SEARCH("MFR",I32)))</formula>
    </cfRule>
  </conditionalFormatting>
  <conditionalFormatting sqref="I14">
    <cfRule type="containsText" dxfId="287" priority="272" operator="containsText" text="stage">
      <formula>NOT(ISERROR(SEARCH("stage",I14)))</formula>
    </cfRule>
    <cfRule type="containsText" dxfId="286" priority="273" operator="containsText" text="stage">
      <formula>NOT(ISERROR(SEARCH("stage",I14)))</formula>
    </cfRule>
  </conditionalFormatting>
  <conditionalFormatting sqref="I14">
    <cfRule type="containsText" dxfId="285" priority="271" operator="containsText" text="MFR">
      <formula>NOT(ISERROR(SEARCH("MFR",I14)))</formula>
    </cfRule>
  </conditionalFormatting>
  <conditionalFormatting sqref="J30:K30">
    <cfRule type="containsText" dxfId="284" priority="260" operator="containsText" text="stage">
      <formula>NOT(ISERROR(SEARCH("stage",J30)))</formula>
    </cfRule>
    <cfRule type="containsText" dxfId="283" priority="261" operator="containsText" text="stage">
      <formula>NOT(ISERROR(SEARCH("stage",J30)))</formula>
    </cfRule>
  </conditionalFormatting>
  <conditionalFormatting sqref="J30:K30">
    <cfRule type="containsText" dxfId="282" priority="259" operator="containsText" text="MFR">
      <formula>NOT(ISERROR(SEARCH("MFR",J30)))</formula>
    </cfRule>
  </conditionalFormatting>
  <conditionalFormatting sqref="J20:K20">
    <cfRule type="containsText" dxfId="281" priority="248" operator="containsText" text="stage">
      <formula>NOT(ISERROR(SEARCH("stage",J20)))</formula>
    </cfRule>
    <cfRule type="containsText" dxfId="280" priority="249" operator="containsText" text="stage">
      <formula>NOT(ISERROR(SEARCH("stage",J20)))</formula>
    </cfRule>
  </conditionalFormatting>
  <conditionalFormatting sqref="J20:K20">
    <cfRule type="containsText" dxfId="279" priority="247" operator="containsText" text="MFR">
      <formula>NOT(ISERROR(SEARCH("MFR",J20)))</formula>
    </cfRule>
  </conditionalFormatting>
  <conditionalFormatting sqref="G27">
    <cfRule type="containsText" dxfId="278" priority="322" operator="containsText" text="MFR">
      <formula>NOT(ISERROR(SEARCH("MFR",G27)))</formula>
    </cfRule>
  </conditionalFormatting>
  <conditionalFormatting sqref="J15">
    <cfRule type="containsText" dxfId="277" priority="263" operator="containsText" text="stage">
      <formula>NOT(ISERROR(SEARCH("stage",J15)))</formula>
    </cfRule>
    <cfRule type="containsText" dxfId="276" priority="264" operator="containsText" text="stage">
      <formula>NOT(ISERROR(SEARCH("stage",J15)))</formula>
    </cfRule>
  </conditionalFormatting>
  <conditionalFormatting sqref="J15">
    <cfRule type="containsText" dxfId="275" priority="262" operator="containsText" text="MFR">
      <formula>NOT(ISERROR(SEARCH("MFR",J15)))</formula>
    </cfRule>
  </conditionalFormatting>
  <conditionalFormatting sqref="J38:K38">
    <cfRule type="containsText" dxfId="274" priority="257" operator="containsText" text="stage">
      <formula>NOT(ISERROR(SEARCH("stage",J38)))</formula>
    </cfRule>
    <cfRule type="containsText" dxfId="273" priority="258" operator="containsText" text="stage">
      <formula>NOT(ISERROR(SEARCH("stage",J38)))</formula>
    </cfRule>
  </conditionalFormatting>
  <conditionalFormatting sqref="J38:K38">
    <cfRule type="containsText" dxfId="272" priority="256" operator="containsText" text="MFR">
      <formula>NOT(ISERROR(SEARCH("MFR",J38)))</formula>
    </cfRule>
  </conditionalFormatting>
  <conditionalFormatting sqref="J33:K33">
    <cfRule type="containsText" dxfId="271" priority="254" operator="containsText" text="stage">
      <formula>NOT(ISERROR(SEARCH("stage",J33)))</formula>
    </cfRule>
    <cfRule type="containsText" dxfId="270" priority="255" operator="containsText" text="stage">
      <formula>NOT(ISERROR(SEARCH("stage",J33)))</formula>
    </cfRule>
  </conditionalFormatting>
  <conditionalFormatting sqref="J33:K33">
    <cfRule type="containsText" dxfId="269" priority="253" operator="containsText" text="MFR">
      <formula>NOT(ISERROR(SEARCH("MFR",J33)))</formula>
    </cfRule>
  </conditionalFormatting>
  <conditionalFormatting sqref="J41:K41">
    <cfRule type="containsText" dxfId="268" priority="245" operator="containsText" text="stage">
      <formula>NOT(ISERROR(SEARCH("stage",J41)))</formula>
    </cfRule>
    <cfRule type="containsText" dxfId="267" priority="246" operator="containsText" text="stage">
      <formula>NOT(ISERROR(SEARCH("stage",J41)))</formula>
    </cfRule>
  </conditionalFormatting>
  <conditionalFormatting sqref="J41:K41">
    <cfRule type="containsText" dxfId="266" priority="244" operator="containsText" text="MFR">
      <formula>NOT(ISERROR(SEARCH("MFR",J41)))</formula>
    </cfRule>
  </conditionalFormatting>
  <conditionalFormatting sqref="G46">
    <cfRule type="containsText" dxfId="265" priority="335" operator="containsText" text="stage">
      <formula>NOT(ISERROR(SEARCH("stage",G46)))</formula>
    </cfRule>
    <cfRule type="containsText" dxfId="264" priority="336" operator="containsText" text="stage">
      <formula>NOT(ISERROR(SEARCH("stage",G46)))</formula>
    </cfRule>
  </conditionalFormatting>
  <conditionalFormatting sqref="G46">
    <cfRule type="containsText" dxfId="263" priority="334" operator="containsText" text="MFR">
      <formula>NOT(ISERROR(SEARCH("MFR",G46)))</formula>
    </cfRule>
  </conditionalFormatting>
  <conditionalFormatting sqref="G26">
    <cfRule type="containsText" dxfId="262" priority="332" operator="containsText" text="stage">
      <formula>NOT(ISERROR(SEARCH("stage",G26)))</formula>
    </cfRule>
    <cfRule type="containsText" dxfId="261" priority="333" operator="containsText" text="stage">
      <formula>NOT(ISERROR(SEARCH("stage",G26)))</formula>
    </cfRule>
  </conditionalFormatting>
  <conditionalFormatting sqref="G26">
    <cfRule type="containsText" dxfId="260" priority="331" operator="containsText" text="MFR">
      <formula>NOT(ISERROR(SEARCH("MFR",G26)))</formula>
    </cfRule>
  </conditionalFormatting>
  <conditionalFormatting sqref="G18:G22">
    <cfRule type="containsText" dxfId="259" priority="320" operator="containsText" text="stage">
      <formula>NOT(ISERROR(SEARCH("stage",G18)))</formula>
    </cfRule>
    <cfRule type="containsText" dxfId="258" priority="321" operator="containsText" text="stage">
      <formula>NOT(ISERROR(SEARCH("stage",G18)))</formula>
    </cfRule>
  </conditionalFormatting>
  <conditionalFormatting sqref="G18:G22">
    <cfRule type="containsText" dxfId="257" priority="319" operator="containsText" text="MFR">
      <formula>NOT(ISERROR(SEARCH("MFR",G18)))</formula>
    </cfRule>
  </conditionalFormatting>
  <conditionalFormatting sqref="G50">
    <cfRule type="containsText" dxfId="256" priority="326" operator="containsText" text="stage">
      <formula>NOT(ISERROR(SEARCH("stage",G50)))</formula>
    </cfRule>
    <cfRule type="containsText" dxfId="255" priority="327" operator="containsText" text="stage">
      <formula>NOT(ISERROR(SEARCH("stage",G50)))</formula>
    </cfRule>
  </conditionalFormatting>
  <conditionalFormatting sqref="G50">
    <cfRule type="containsText" dxfId="254" priority="325" operator="containsText" text="MFR">
      <formula>NOT(ISERROR(SEARCH("MFR",G50)))</formula>
    </cfRule>
  </conditionalFormatting>
  <conditionalFormatting sqref="G27">
    <cfRule type="containsText" dxfId="253" priority="323" operator="containsText" text="stage">
      <formula>NOT(ISERROR(SEARCH("stage",G27)))</formula>
    </cfRule>
    <cfRule type="containsText" dxfId="252" priority="324" operator="containsText" text="stage">
      <formula>NOT(ISERROR(SEARCH("stage",G27)))</formula>
    </cfRule>
  </conditionalFormatting>
  <conditionalFormatting sqref="G17">
    <cfRule type="containsText" dxfId="251" priority="317" operator="containsText" text="stage">
      <formula>NOT(ISERROR(SEARCH("stage",G17)))</formula>
    </cfRule>
    <cfRule type="containsText" dxfId="250" priority="318" operator="containsText" text="stage">
      <formula>NOT(ISERROR(SEARCH("stage",G17)))</formula>
    </cfRule>
  </conditionalFormatting>
  <conditionalFormatting sqref="G17">
    <cfRule type="containsText" dxfId="249" priority="316" operator="containsText" text="MFR">
      <formula>NOT(ISERROR(SEARCH("MFR",G17)))</formula>
    </cfRule>
  </conditionalFormatting>
  <conditionalFormatting sqref="G16">
    <cfRule type="containsText" dxfId="248" priority="314" operator="containsText" text="stage">
      <formula>NOT(ISERROR(SEARCH("stage",G16)))</formula>
    </cfRule>
    <cfRule type="containsText" dxfId="247" priority="315" operator="containsText" text="stage">
      <formula>NOT(ISERROR(SEARCH("stage",G16)))</formula>
    </cfRule>
  </conditionalFormatting>
  <conditionalFormatting sqref="G16">
    <cfRule type="containsText" dxfId="246" priority="313" operator="containsText" text="MFR">
      <formula>NOT(ISERROR(SEARCH("MFR",G16)))</formula>
    </cfRule>
  </conditionalFormatting>
  <conditionalFormatting sqref="H38">
    <cfRule type="containsText" dxfId="245" priority="299" operator="containsText" text="stage">
      <formula>NOT(ISERROR(SEARCH("stage",H38)))</formula>
    </cfRule>
    <cfRule type="containsText" dxfId="244" priority="300" operator="containsText" text="stage">
      <formula>NOT(ISERROR(SEARCH("stage",H38)))</formula>
    </cfRule>
  </conditionalFormatting>
  <conditionalFormatting sqref="H38">
    <cfRule type="containsText" dxfId="243" priority="298" operator="containsText" text="MFR">
      <formula>NOT(ISERROR(SEARCH("MFR",H38)))</formula>
    </cfRule>
  </conditionalFormatting>
  <conditionalFormatting sqref="T20:U21">
    <cfRule type="containsText" dxfId="242" priority="91" operator="containsText" text="MFR">
      <formula>NOT(ISERROR(SEARCH("MFR",T20)))</formula>
    </cfRule>
  </conditionalFormatting>
  <conditionalFormatting sqref="P27:Q27">
    <cfRule type="containsText" dxfId="241" priority="10" operator="containsText" text="MFR">
      <formula>NOT(ISERROR(SEARCH("MFR",P27)))</formula>
    </cfRule>
  </conditionalFormatting>
  <conditionalFormatting sqref="J28:K28">
    <cfRule type="containsText" dxfId="240" priority="4" operator="containsText" text="MFR">
      <formula>NOT(ISERROR(SEARCH("MFR",J28)))</formula>
    </cfRule>
  </conditionalFormatting>
  <conditionalFormatting sqref="J32:K32">
    <cfRule type="containsText" dxfId="239" priority="251" operator="containsText" text="stage">
      <formula>NOT(ISERROR(SEARCH("stage",J32)))</formula>
    </cfRule>
    <cfRule type="containsText" dxfId="238" priority="252" operator="containsText" text="stage">
      <formula>NOT(ISERROR(SEARCH("stage",J32)))</formula>
    </cfRule>
  </conditionalFormatting>
  <conditionalFormatting sqref="J32:K32">
    <cfRule type="containsText" dxfId="237" priority="250" operator="containsText" text="MFR">
      <formula>NOT(ISERROR(SEARCH("MFR",J32)))</formula>
    </cfRule>
  </conditionalFormatting>
  <conditionalFormatting sqref="J35:K35">
    <cfRule type="containsText" dxfId="236" priority="238" operator="containsText" text="MFR">
      <formula>NOT(ISERROR(SEARCH("MFR",J35)))</formula>
    </cfRule>
  </conditionalFormatting>
  <conditionalFormatting sqref="J35:K35">
    <cfRule type="containsText" dxfId="235" priority="239" operator="containsText" text="stage">
      <formula>NOT(ISERROR(SEARCH("stage",J35)))</formula>
    </cfRule>
    <cfRule type="containsText" dxfId="234" priority="240" operator="containsText" text="stage">
      <formula>NOT(ISERROR(SEARCH("stage",J35)))</formula>
    </cfRule>
  </conditionalFormatting>
  <conditionalFormatting sqref="L34:M34 L36:M37 L21:M22 L16:M16 L50 L42:M48 L40 L7:M14 L25:M25 L18:M19 L27:M29">
    <cfRule type="containsText" dxfId="233" priority="236" operator="containsText" text="stage">
      <formula>NOT(ISERROR(SEARCH("stage",L7)))</formula>
    </cfRule>
    <cfRule type="containsText" dxfId="232" priority="237" operator="containsText" text="stage">
      <formula>NOT(ISERROR(SEARCH("stage",L7)))</formula>
    </cfRule>
  </conditionalFormatting>
  <conditionalFormatting sqref="L34:M34 L36:M37 L21:M22 L16:M16 L50 L42:M48 L40 L7:M14 L25:M25 L18:M19 L27:M29">
    <cfRule type="containsText" dxfId="231" priority="235" operator="containsText" text="MFR">
      <formula>NOT(ISERROR(SEARCH("MFR",L7)))</formula>
    </cfRule>
  </conditionalFormatting>
  <conditionalFormatting sqref="J49:K49">
    <cfRule type="containsText" dxfId="230" priority="242" operator="containsText" text="stage">
      <formula>NOT(ISERROR(SEARCH("stage",J49)))</formula>
    </cfRule>
    <cfRule type="containsText" dxfId="229" priority="243" operator="containsText" text="stage">
      <formula>NOT(ISERROR(SEARCH("stage",J49)))</formula>
    </cfRule>
  </conditionalFormatting>
  <conditionalFormatting sqref="J49:K49">
    <cfRule type="containsText" dxfId="228" priority="241" operator="containsText" text="MFR">
      <formula>NOT(ISERROR(SEARCH("MFR",J49)))</formula>
    </cfRule>
  </conditionalFormatting>
  <conditionalFormatting sqref="L17">
    <cfRule type="containsText" dxfId="227" priority="233" operator="containsText" text="stage">
      <formula>NOT(ISERROR(SEARCH("stage",L17)))</formula>
    </cfRule>
    <cfRule type="containsText" dxfId="226" priority="234" operator="containsText" text="stage">
      <formula>NOT(ISERROR(SEARCH("stage",L17)))</formula>
    </cfRule>
  </conditionalFormatting>
  <conditionalFormatting sqref="L17">
    <cfRule type="containsText" dxfId="225" priority="232" operator="containsText" text="MFR">
      <formula>NOT(ISERROR(SEARCH("MFR",L17)))</formula>
    </cfRule>
  </conditionalFormatting>
  <conditionalFormatting sqref="L15">
    <cfRule type="containsText" dxfId="224" priority="230" operator="containsText" text="stage">
      <formula>NOT(ISERROR(SEARCH("stage",L15)))</formula>
    </cfRule>
    <cfRule type="containsText" dxfId="223" priority="231" operator="containsText" text="stage">
      <formula>NOT(ISERROR(SEARCH("stage",L15)))</formula>
    </cfRule>
  </conditionalFormatting>
  <conditionalFormatting sqref="L15">
    <cfRule type="containsText" dxfId="222" priority="229" operator="containsText" text="MFR">
      <formula>NOT(ISERROR(SEARCH("MFR",L15)))</formula>
    </cfRule>
  </conditionalFormatting>
  <conditionalFormatting sqref="L30:M30">
    <cfRule type="containsText" dxfId="221" priority="227" operator="containsText" text="stage">
      <formula>NOT(ISERROR(SEARCH("stage",L30)))</formula>
    </cfRule>
    <cfRule type="containsText" dxfId="220" priority="228" operator="containsText" text="stage">
      <formula>NOT(ISERROR(SEARCH("stage",L30)))</formula>
    </cfRule>
  </conditionalFormatting>
  <conditionalFormatting sqref="L30:M30">
    <cfRule type="containsText" dxfId="219" priority="226" operator="containsText" text="MFR">
      <formula>NOT(ISERROR(SEARCH("MFR",L30)))</formula>
    </cfRule>
  </conditionalFormatting>
  <conditionalFormatting sqref="L38:M38">
    <cfRule type="containsText" dxfId="218" priority="223" operator="containsText" text="MFR">
      <formula>NOT(ISERROR(SEARCH("MFR",L38)))</formula>
    </cfRule>
  </conditionalFormatting>
  <conditionalFormatting sqref="L38:M38">
    <cfRule type="containsText" dxfId="217" priority="224" operator="containsText" text="stage">
      <formula>NOT(ISERROR(SEARCH("stage",L38)))</formula>
    </cfRule>
    <cfRule type="containsText" dxfId="216" priority="225" operator="containsText" text="stage">
      <formula>NOT(ISERROR(SEARCH("stage",L38)))</formula>
    </cfRule>
  </conditionalFormatting>
  <conditionalFormatting sqref="L33:M33">
    <cfRule type="containsText" dxfId="215" priority="220" operator="containsText" text="MFR">
      <formula>NOT(ISERROR(SEARCH("MFR",L33)))</formula>
    </cfRule>
  </conditionalFormatting>
  <conditionalFormatting sqref="L33:M33">
    <cfRule type="containsText" dxfId="214" priority="221" operator="containsText" text="stage">
      <formula>NOT(ISERROR(SEARCH("stage",L33)))</formula>
    </cfRule>
    <cfRule type="containsText" dxfId="213" priority="222" operator="containsText" text="stage">
      <formula>NOT(ISERROR(SEARCH("stage",L33)))</formula>
    </cfRule>
  </conditionalFormatting>
  <conditionalFormatting sqref="L32:M32">
    <cfRule type="containsText" dxfId="212" priority="217" operator="containsText" text="MFR">
      <formula>NOT(ISERROR(SEARCH("MFR",L32)))</formula>
    </cfRule>
  </conditionalFormatting>
  <conditionalFormatting sqref="L32:M32">
    <cfRule type="containsText" dxfId="211" priority="218" operator="containsText" text="stage">
      <formula>NOT(ISERROR(SEARCH("stage",L32)))</formula>
    </cfRule>
    <cfRule type="containsText" dxfId="210" priority="219" operator="containsText" text="stage">
      <formula>NOT(ISERROR(SEARCH("stage",L32)))</formula>
    </cfRule>
  </conditionalFormatting>
  <conditionalFormatting sqref="L20:M20">
    <cfRule type="containsText" dxfId="209" priority="214" operator="containsText" text="MFR">
      <formula>NOT(ISERROR(SEARCH("MFR",L20)))</formula>
    </cfRule>
  </conditionalFormatting>
  <conditionalFormatting sqref="L20:M20">
    <cfRule type="containsText" dxfId="208" priority="215" operator="containsText" text="stage">
      <formula>NOT(ISERROR(SEARCH("stage",L20)))</formula>
    </cfRule>
    <cfRule type="containsText" dxfId="207" priority="216" operator="containsText" text="stage">
      <formula>NOT(ISERROR(SEARCH("stage",L20)))</formula>
    </cfRule>
  </conditionalFormatting>
  <conditionalFormatting sqref="L41:M41">
    <cfRule type="containsText" dxfId="206" priority="212" operator="containsText" text="stage">
      <formula>NOT(ISERROR(SEARCH("stage",L41)))</formula>
    </cfRule>
    <cfRule type="containsText" dxfId="205" priority="213" operator="containsText" text="stage">
      <formula>NOT(ISERROR(SEARCH("stage",L41)))</formula>
    </cfRule>
  </conditionalFormatting>
  <conditionalFormatting sqref="L41:M41">
    <cfRule type="containsText" dxfId="204" priority="211" operator="containsText" text="MFR">
      <formula>NOT(ISERROR(SEARCH("MFR",L41)))</formula>
    </cfRule>
  </conditionalFormatting>
  <conditionalFormatting sqref="L49:M49">
    <cfRule type="containsText" dxfId="203" priority="209" operator="containsText" text="stage">
      <formula>NOT(ISERROR(SEARCH("stage",L49)))</formula>
    </cfRule>
    <cfRule type="containsText" dxfId="202" priority="210" operator="containsText" text="stage">
      <formula>NOT(ISERROR(SEARCH("stage",L49)))</formula>
    </cfRule>
  </conditionalFormatting>
  <conditionalFormatting sqref="L49:M49">
    <cfRule type="containsText" dxfId="201" priority="208" operator="containsText" text="MFR">
      <formula>NOT(ISERROR(SEARCH("MFR",L49)))</formula>
    </cfRule>
  </conditionalFormatting>
  <conditionalFormatting sqref="L35:M35">
    <cfRule type="containsText" dxfId="200" priority="206" operator="containsText" text="stage">
      <formula>NOT(ISERROR(SEARCH("stage",L35)))</formula>
    </cfRule>
    <cfRule type="containsText" dxfId="199" priority="207" operator="containsText" text="stage">
      <formula>NOT(ISERROR(SEARCH("stage",L35)))</formula>
    </cfRule>
  </conditionalFormatting>
  <conditionalFormatting sqref="L35:M35">
    <cfRule type="containsText" dxfId="198" priority="205" operator="containsText" text="MFR">
      <formula>NOT(ISERROR(SEARCH("MFR",L35)))</formula>
    </cfRule>
  </conditionalFormatting>
  <conditionalFormatting sqref="N34:O37 N25:O25 N50 N40 N16:O21 N45:O49 N7:O14 N28:O29">
    <cfRule type="containsText" dxfId="197" priority="203" operator="containsText" text="stage">
      <formula>NOT(ISERROR(SEARCH("stage",N7)))</formula>
    </cfRule>
    <cfRule type="containsText" dxfId="196" priority="204" operator="containsText" text="stage">
      <formula>NOT(ISERROR(SEARCH("stage",N7)))</formula>
    </cfRule>
  </conditionalFormatting>
  <conditionalFormatting sqref="N34:O37 N25:O25 N50 N40 N16:O21 N45:O49 N7:O14 N28:O29">
    <cfRule type="containsText" dxfId="195" priority="202" operator="containsText" text="MFR">
      <formula>NOT(ISERROR(SEARCH("MFR",N7)))</formula>
    </cfRule>
  </conditionalFormatting>
  <conditionalFormatting sqref="N15:O15">
    <cfRule type="containsText" dxfId="194" priority="200" operator="containsText" text="stage">
      <formula>NOT(ISERROR(SEARCH("stage",N15)))</formula>
    </cfRule>
    <cfRule type="containsText" dxfId="193" priority="201" operator="containsText" text="stage">
      <formula>NOT(ISERROR(SEARCH("stage",N15)))</formula>
    </cfRule>
  </conditionalFormatting>
  <conditionalFormatting sqref="N15:O15">
    <cfRule type="containsText" dxfId="192" priority="199" operator="containsText" text="MFR">
      <formula>NOT(ISERROR(SEARCH("MFR",N15)))</formula>
    </cfRule>
  </conditionalFormatting>
  <conditionalFormatting sqref="N42">
    <cfRule type="containsText" dxfId="191" priority="196" operator="containsText" text="MFR">
      <formula>NOT(ISERROR(SEARCH("MFR",N42)))</formula>
    </cfRule>
  </conditionalFormatting>
  <conditionalFormatting sqref="N42">
    <cfRule type="containsText" dxfId="190" priority="197" operator="containsText" text="stage">
      <formula>NOT(ISERROR(SEARCH("stage",N42)))</formula>
    </cfRule>
    <cfRule type="containsText" dxfId="189" priority="198" operator="containsText" text="stage">
      <formula>NOT(ISERROR(SEARCH("stage",N42)))</formula>
    </cfRule>
  </conditionalFormatting>
  <conditionalFormatting sqref="N33:O33">
    <cfRule type="containsText" dxfId="188" priority="193" operator="containsText" text="MFR">
      <formula>NOT(ISERROR(SEARCH("MFR",N33)))</formula>
    </cfRule>
  </conditionalFormatting>
  <conditionalFormatting sqref="N33:O33">
    <cfRule type="containsText" dxfId="187" priority="194" operator="containsText" text="stage">
      <formula>NOT(ISERROR(SEARCH("stage",N33)))</formula>
    </cfRule>
    <cfRule type="containsText" dxfId="186" priority="195" operator="containsText" text="stage">
      <formula>NOT(ISERROR(SEARCH("stage",N33)))</formula>
    </cfRule>
  </conditionalFormatting>
  <conditionalFormatting sqref="N30:O30">
    <cfRule type="containsText" dxfId="185" priority="190" operator="containsText" text="MFR">
      <formula>NOT(ISERROR(SEARCH("MFR",N30)))</formula>
    </cfRule>
  </conditionalFormatting>
  <conditionalFormatting sqref="N30:O30">
    <cfRule type="containsText" dxfId="184" priority="191" operator="containsText" text="stage">
      <formula>NOT(ISERROR(SEARCH("stage",N30)))</formula>
    </cfRule>
    <cfRule type="containsText" dxfId="183" priority="192" operator="containsText" text="stage">
      <formula>NOT(ISERROR(SEARCH("stage",N30)))</formula>
    </cfRule>
  </conditionalFormatting>
  <conditionalFormatting sqref="N38">
    <cfRule type="containsText" dxfId="182" priority="188" operator="containsText" text="stage">
      <formula>NOT(ISERROR(SEARCH("stage",N38)))</formula>
    </cfRule>
    <cfRule type="containsText" dxfId="181" priority="189" operator="containsText" text="stage">
      <formula>NOT(ISERROR(SEARCH("stage",N38)))</formula>
    </cfRule>
  </conditionalFormatting>
  <conditionalFormatting sqref="N38">
    <cfRule type="containsText" dxfId="180" priority="187" operator="containsText" text="MFR">
      <formula>NOT(ISERROR(SEARCH("MFR",N38)))</formula>
    </cfRule>
  </conditionalFormatting>
  <conditionalFormatting sqref="N32:O32">
    <cfRule type="containsText" dxfId="179" priority="185" operator="containsText" text="stage">
      <formula>NOT(ISERROR(SEARCH("stage",N32)))</formula>
    </cfRule>
    <cfRule type="containsText" dxfId="178" priority="186" operator="containsText" text="stage">
      <formula>NOT(ISERROR(SEARCH("stage",N32)))</formula>
    </cfRule>
  </conditionalFormatting>
  <conditionalFormatting sqref="N32:O32">
    <cfRule type="containsText" dxfId="177" priority="184" operator="containsText" text="MFR">
      <formula>NOT(ISERROR(SEARCH("MFR",N32)))</formula>
    </cfRule>
  </conditionalFormatting>
  <conditionalFormatting sqref="N41:O41">
    <cfRule type="containsText" dxfId="176" priority="182" operator="containsText" text="stage">
      <formula>NOT(ISERROR(SEARCH("stage",N41)))</formula>
    </cfRule>
    <cfRule type="containsText" dxfId="175" priority="183" operator="containsText" text="stage">
      <formula>NOT(ISERROR(SEARCH("stage",N41)))</formula>
    </cfRule>
  </conditionalFormatting>
  <conditionalFormatting sqref="N41:O41">
    <cfRule type="containsText" dxfId="174" priority="181" operator="containsText" text="MFR">
      <formula>NOT(ISERROR(SEARCH("MFR",N41)))</formula>
    </cfRule>
  </conditionalFormatting>
  <conditionalFormatting sqref="N22:O22">
    <cfRule type="containsText" dxfId="173" priority="179" operator="containsText" text="stage">
      <formula>NOT(ISERROR(SEARCH("stage",N22)))</formula>
    </cfRule>
    <cfRule type="containsText" dxfId="172" priority="180" operator="containsText" text="stage">
      <formula>NOT(ISERROR(SEARCH("stage",N22)))</formula>
    </cfRule>
  </conditionalFormatting>
  <conditionalFormatting sqref="N22:O22">
    <cfRule type="containsText" dxfId="171" priority="178" operator="containsText" text="MFR">
      <formula>NOT(ISERROR(SEARCH("MFR",N22)))</formula>
    </cfRule>
  </conditionalFormatting>
  <conditionalFormatting sqref="P34:Q37 P25:Q25 P50 P40 P16:Q21 P45:Q49 P7:Q14 P28:Q29">
    <cfRule type="containsText" dxfId="170" priority="176" operator="containsText" text="stage">
      <formula>NOT(ISERROR(SEARCH("stage",P7)))</formula>
    </cfRule>
    <cfRule type="containsText" dxfId="169" priority="177" operator="containsText" text="stage">
      <formula>NOT(ISERROR(SEARCH("stage",P7)))</formula>
    </cfRule>
  </conditionalFormatting>
  <conditionalFormatting sqref="P34:Q37 P25:Q25 P50 P40 P16:Q21 P45:Q49 P7:Q14 P28:Q29">
    <cfRule type="containsText" dxfId="168" priority="175" operator="containsText" text="MFR">
      <formula>NOT(ISERROR(SEARCH("MFR",P7)))</formula>
    </cfRule>
  </conditionalFormatting>
  <conditionalFormatting sqref="P15:Q15">
    <cfRule type="containsText" dxfId="167" priority="173" operator="containsText" text="stage">
      <formula>NOT(ISERROR(SEARCH("stage",P15)))</formula>
    </cfRule>
    <cfRule type="containsText" dxfId="166" priority="174" operator="containsText" text="stage">
      <formula>NOT(ISERROR(SEARCH("stage",P15)))</formula>
    </cfRule>
  </conditionalFormatting>
  <conditionalFormatting sqref="P15:Q15">
    <cfRule type="containsText" dxfId="165" priority="172" operator="containsText" text="MFR">
      <formula>NOT(ISERROR(SEARCH("MFR",P15)))</formula>
    </cfRule>
  </conditionalFormatting>
  <conditionalFormatting sqref="P42">
    <cfRule type="containsText" dxfId="164" priority="169" operator="containsText" text="MFR">
      <formula>NOT(ISERROR(SEARCH("MFR",P42)))</formula>
    </cfRule>
  </conditionalFormatting>
  <conditionalFormatting sqref="P42">
    <cfRule type="containsText" dxfId="163" priority="170" operator="containsText" text="stage">
      <formula>NOT(ISERROR(SEARCH("stage",P42)))</formula>
    </cfRule>
    <cfRule type="containsText" dxfId="162" priority="171" operator="containsText" text="stage">
      <formula>NOT(ISERROR(SEARCH("stage",P42)))</formula>
    </cfRule>
  </conditionalFormatting>
  <conditionalFormatting sqref="P33:Q33">
    <cfRule type="containsText" dxfId="161" priority="166" operator="containsText" text="MFR">
      <formula>NOT(ISERROR(SEARCH("MFR",P33)))</formula>
    </cfRule>
  </conditionalFormatting>
  <conditionalFormatting sqref="P33:Q33">
    <cfRule type="containsText" dxfId="160" priority="167" operator="containsText" text="stage">
      <formula>NOT(ISERROR(SEARCH("stage",P33)))</formula>
    </cfRule>
    <cfRule type="containsText" dxfId="159" priority="168" operator="containsText" text="stage">
      <formula>NOT(ISERROR(SEARCH("stage",P33)))</formula>
    </cfRule>
  </conditionalFormatting>
  <conditionalFormatting sqref="P30:Q30">
    <cfRule type="containsText" dxfId="158" priority="163" operator="containsText" text="MFR">
      <formula>NOT(ISERROR(SEARCH("MFR",P30)))</formula>
    </cfRule>
  </conditionalFormatting>
  <conditionalFormatting sqref="P30:Q30">
    <cfRule type="containsText" dxfId="157" priority="164" operator="containsText" text="stage">
      <formula>NOT(ISERROR(SEARCH("stage",P30)))</formula>
    </cfRule>
    <cfRule type="containsText" dxfId="156" priority="165" operator="containsText" text="stage">
      <formula>NOT(ISERROR(SEARCH("stage",P30)))</formula>
    </cfRule>
  </conditionalFormatting>
  <conditionalFormatting sqref="P38">
    <cfRule type="containsText" dxfId="155" priority="161" operator="containsText" text="stage">
      <formula>NOT(ISERROR(SEARCH("stage",P38)))</formula>
    </cfRule>
    <cfRule type="containsText" dxfId="154" priority="162" operator="containsText" text="stage">
      <formula>NOT(ISERROR(SEARCH("stage",P38)))</formula>
    </cfRule>
  </conditionalFormatting>
  <conditionalFormatting sqref="P38">
    <cfRule type="containsText" dxfId="153" priority="160" operator="containsText" text="MFR">
      <formula>NOT(ISERROR(SEARCH("MFR",P38)))</formula>
    </cfRule>
  </conditionalFormatting>
  <conditionalFormatting sqref="P32:Q32">
    <cfRule type="containsText" dxfId="152" priority="158" operator="containsText" text="stage">
      <formula>NOT(ISERROR(SEARCH("stage",P32)))</formula>
    </cfRule>
    <cfRule type="containsText" dxfId="151" priority="159" operator="containsText" text="stage">
      <formula>NOT(ISERROR(SEARCH("stage",P32)))</formula>
    </cfRule>
  </conditionalFormatting>
  <conditionalFormatting sqref="P32:Q32">
    <cfRule type="containsText" dxfId="150" priority="157" operator="containsText" text="MFR">
      <formula>NOT(ISERROR(SEARCH("MFR",P32)))</formula>
    </cfRule>
  </conditionalFormatting>
  <conditionalFormatting sqref="P41:Q41">
    <cfRule type="containsText" dxfId="149" priority="155" operator="containsText" text="stage">
      <formula>NOT(ISERROR(SEARCH("stage",P41)))</formula>
    </cfRule>
    <cfRule type="containsText" dxfId="148" priority="156" operator="containsText" text="stage">
      <formula>NOT(ISERROR(SEARCH("stage",P41)))</formula>
    </cfRule>
  </conditionalFormatting>
  <conditionalFormatting sqref="P41:Q41">
    <cfRule type="containsText" dxfId="147" priority="154" operator="containsText" text="MFR">
      <formula>NOT(ISERROR(SEARCH("MFR",P41)))</formula>
    </cfRule>
  </conditionalFormatting>
  <conditionalFormatting sqref="P22:Q22">
    <cfRule type="containsText" dxfId="146" priority="152" operator="containsText" text="stage">
      <formula>NOT(ISERROR(SEARCH("stage",P22)))</formula>
    </cfRule>
    <cfRule type="containsText" dxfId="145" priority="153" operator="containsText" text="stage">
      <formula>NOT(ISERROR(SEARCH("stage",P22)))</formula>
    </cfRule>
  </conditionalFormatting>
  <conditionalFormatting sqref="P22:Q22">
    <cfRule type="containsText" dxfId="144" priority="151" operator="containsText" text="MFR">
      <formula>NOT(ISERROR(SEARCH("MFR",P22)))</formula>
    </cfRule>
  </conditionalFormatting>
  <conditionalFormatting sqref="R22:S22 R36:S37 R25:S26 R16:S19 R42:S49 R50 R40 R7:S13 R28:S29">
    <cfRule type="containsText" dxfId="143" priority="149" operator="containsText" text="stage">
      <formula>NOT(ISERROR(SEARCH("stage",R7)))</formula>
    </cfRule>
    <cfRule type="containsText" dxfId="142" priority="150" operator="containsText" text="stage">
      <formula>NOT(ISERROR(SEARCH("stage",R7)))</formula>
    </cfRule>
  </conditionalFormatting>
  <conditionalFormatting sqref="R22:S22 R36:S37 R25:S26 R16:S19 R42:S49 R50 R40 R7:S13 R28:S29">
    <cfRule type="containsText" dxfId="141" priority="148" operator="containsText" text="MFR">
      <formula>NOT(ISERROR(SEARCH("MFR",R7)))</formula>
    </cfRule>
  </conditionalFormatting>
  <conditionalFormatting sqref="R34:S35">
    <cfRule type="containsText" dxfId="140" priority="146" operator="containsText" text="stage">
      <formula>NOT(ISERROR(SEARCH("stage",R34)))</formula>
    </cfRule>
    <cfRule type="containsText" dxfId="139" priority="147" operator="containsText" text="stage">
      <formula>NOT(ISERROR(SEARCH("stage",R34)))</formula>
    </cfRule>
  </conditionalFormatting>
  <conditionalFormatting sqref="R34:S35">
    <cfRule type="containsText" dxfId="138" priority="145" operator="containsText" text="MFR">
      <formula>NOT(ISERROR(SEARCH("MFR",R34)))</formula>
    </cfRule>
  </conditionalFormatting>
  <conditionalFormatting sqref="R15:S15">
    <cfRule type="containsText" dxfId="137" priority="142" operator="containsText" text="MFR">
      <formula>NOT(ISERROR(SEARCH("MFR",R15)))</formula>
    </cfRule>
  </conditionalFormatting>
  <conditionalFormatting sqref="R15:S15">
    <cfRule type="containsText" dxfId="136" priority="143" operator="containsText" text="stage">
      <formula>NOT(ISERROR(SEARCH("stage",R15)))</formula>
    </cfRule>
    <cfRule type="containsText" dxfId="135" priority="144" operator="containsText" text="stage">
      <formula>NOT(ISERROR(SEARCH("stage",R15)))</formula>
    </cfRule>
  </conditionalFormatting>
  <conditionalFormatting sqref="R41:S41">
    <cfRule type="containsText" dxfId="134" priority="139" operator="containsText" text="MFR">
      <formula>NOT(ISERROR(SEARCH("MFR",R41)))</formula>
    </cfRule>
  </conditionalFormatting>
  <conditionalFormatting sqref="R41:S41">
    <cfRule type="containsText" dxfId="133" priority="140" operator="containsText" text="stage">
      <formula>NOT(ISERROR(SEARCH("stage",R41)))</formula>
    </cfRule>
    <cfRule type="containsText" dxfId="132" priority="141" operator="containsText" text="stage">
      <formula>NOT(ISERROR(SEARCH("stage",R41)))</formula>
    </cfRule>
  </conditionalFormatting>
  <conditionalFormatting sqref="R33:S33">
    <cfRule type="containsText" dxfId="131" priority="136" operator="containsText" text="MFR">
      <formula>NOT(ISERROR(SEARCH("MFR",R33)))</formula>
    </cfRule>
  </conditionalFormatting>
  <conditionalFormatting sqref="R33:S33">
    <cfRule type="containsText" dxfId="130" priority="137" operator="containsText" text="stage">
      <formula>NOT(ISERROR(SEARCH("stage",R33)))</formula>
    </cfRule>
    <cfRule type="containsText" dxfId="129" priority="138" operator="containsText" text="stage">
      <formula>NOT(ISERROR(SEARCH("stage",R33)))</formula>
    </cfRule>
  </conditionalFormatting>
  <conditionalFormatting sqref="R30:S30">
    <cfRule type="containsText" dxfId="128" priority="133" operator="containsText" text="MFR">
      <formula>NOT(ISERROR(SEARCH("MFR",R30)))</formula>
    </cfRule>
  </conditionalFormatting>
  <conditionalFormatting sqref="R30:S30">
    <cfRule type="containsText" dxfId="127" priority="134" operator="containsText" text="stage">
      <formula>NOT(ISERROR(SEARCH("stage",R30)))</formula>
    </cfRule>
    <cfRule type="containsText" dxfId="126" priority="135" operator="containsText" text="stage">
      <formula>NOT(ISERROR(SEARCH("stage",R30)))</formula>
    </cfRule>
  </conditionalFormatting>
  <conditionalFormatting sqref="R38:S38">
    <cfRule type="containsText" dxfId="125" priority="131" operator="containsText" text="stage">
      <formula>NOT(ISERROR(SEARCH("stage",R38)))</formula>
    </cfRule>
    <cfRule type="containsText" dxfId="124" priority="132" operator="containsText" text="stage">
      <formula>NOT(ISERROR(SEARCH("stage",R38)))</formula>
    </cfRule>
  </conditionalFormatting>
  <conditionalFormatting sqref="R38:S38">
    <cfRule type="containsText" dxfId="123" priority="130" operator="containsText" text="MFR">
      <formula>NOT(ISERROR(SEARCH("MFR",R38)))</formula>
    </cfRule>
  </conditionalFormatting>
  <conditionalFormatting sqref="R20:S21">
    <cfRule type="containsText" dxfId="122" priority="121" operator="containsText" text="MFR">
      <formula>NOT(ISERROR(SEARCH("MFR",R20)))</formula>
    </cfRule>
  </conditionalFormatting>
  <conditionalFormatting sqref="R14:S14">
    <cfRule type="containsText" dxfId="121" priority="128" operator="containsText" text="stage">
      <formula>NOT(ISERROR(SEARCH("stage",R14)))</formula>
    </cfRule>
    <cfRule type="containsText" dxfId="120" priority="129" operator="containsText" text="stage">
      <formula>NOT(ISERROR(SEARCH("stage",R14)))</formula>
    </cfRule>
  </conditionalFormatting>
  <conditionalFormatting sqref="R14:S14">
    <cfRule type="containsText" dxfId="119" priority="127" operator="containsText" text="MFR">
      <formula>NOT(ISERROR(SEARCH("MFR",R14)))</formula>
    </cfRule>
  </conditionalFormatting>
  <conditionalFormatting sqref="R32:S32">
    <cfRule type="containsText" dxfId="118" priority="125" operator="containsText" text="stage">
      <formula>NOT(ISERROR(SEARCH("stage",R32)))</formula>
    </cfRule>
    <cfRule type="containsText" dxfId="117" priority="126" operator="containsText" text="stage">
      <formula>NOT(ISERROR(SEARCH("stage",R32)))</formula>
    </cfRule>
  </conditionalFormatting>
  <conditionalFormatting sqref="R32:S32">
    <cfRule type="containsText" dxfId="116" priority="124" operator="containsText" text="MFR">
      <formula>NOT(ISERROR(SEARCH("MFR",R32)))</formula>
    </cfRule>
  </conditionalFormatting>
  <conditionalFormatting sqref="R20:S21">
    <cfRule type="containsText" dxfId="115" priority="122" operator="containsText" text="stage">
      <formula>NOT(ISERROR(SEARCH("stage",R20)))</formula>
    </cfRule>
    <cfRule type="containsText" dxfId="114" priority="123" operator="containsText" text="stage">
      <formula>NOT(ISERROR(SEARCH("stage",R20)))</formula>
    </cfRule>
  </conditionalFormatting>
  <conditionalFormatting sqref="T22:U22 T36:U37 T25:U26 T16:U19 T42:U49 T50 T40 T7:U13 T28:U29">
    <cfRule type="containsText" dxfId="113" priority="119" operator="containsText" text="stage">
      <formula>NOT(ISERROR(SEARCH("stage",T7)))</formula>
    </cfRule>
    <cfRule type="containsText" dxfId="112" priority="120" operator="containsText" text="stage">
      <formula>NOT(ISERROR(SEARCH("stage",T7)))</formula>
    </cfRule>
  </conditionalFormatting>
  <conditionalFormatting sqref="T22:U22 T36:U37 T25:U26 T16:U19 T42:U49 T50 T40 T7:U13 T28:U29">
    <cfRule type="containsText" dxfId="111" priority="118" operator="containsText" text="MFR">
      <formula>NOT(ISERROR(SEARCH("MFR",T7)))</formula>
    </cfRule>
  </conditionalFormatting>
  <conditionalFormatting sqref="T34:U35">
    <cfRule type="containsText" dxfId="110" priority="116" operator="containsText" text="stage">
      <formula>NOT(ISERROR(SEARCH("stage",T34)))</formula>
    </cfRule>
    <cfRule type="containsText" dxfId="109" priority="117" operator="containsText" text="stage">
      <formula>NOT(ISERROR(SEARCH("stage",T34)))</formula>
    </cfRule>
  </conditionalFormatting>
  <conditionalFormatting sqref="T34:U35">
    <cfRule type="containsText" dxfId="108" priority="115" operator="containsText" text="MFR">
      <formula>NOT(ISERROR(SEARCH("MFR",T34)))</formula>
    </cfRule>
  </conditionalFormatting>
  <conditionalFormatting sqref="T15:U15">
    <cfRule type="containsText" dxfId="107" priority="112" operator="containsText" text="MFR">
      <formula>NOT(ISERROR(SEARCH("MFR",T15)))</formula>
    </cfRule>
  </conditionalFormatting>
  <conditionalFormatting sqref="T15:U15">
    <cfRule type="containsText" dxfId="106" priority="113" operator="containsText" text="stage">
      <formula>NOT(ISERROR(SEARCH("stage",T15)))</formula>
    </cfRule>
    <cfRule type="containsText" dxfId="105" priority="114" operator="containsText" text="stage">
      <formula>NOT(ISERROR(SEARCH("stage",T15)))</formula>
    </cfRule>
  </conditionalFormatting>
  <conditionalFormatting sqref="T41:U41">
    <cfRule type="containsText" dxfId="104" priority="109" operator="containsText" text="MFR">
      <formula>NOT(ISERROR(SEARCH("MFR",T41)))</formula>
    </cfRule>
  </conditionalFormatting>
  <conditionalFormatting sqref="T41:U41">
    <cfRule type="containsText" dxfId="103" priority="110" operator="containsText" text="stage">
      <formula>NOT(ISERROR(SEARCH("stage",T41)))</formula>
    </cfRule>
    <cfRule type="containsText" dxfId="102" priority="111" operator="containsText" text="stage">
      <formula>NOT(ISERROR(SEARCH("stage",T41)))</formula>
    </cfRule>
  </conditionalFormatting>
  <conditionalFormatting sqref="T33:U33">
    <cfRule type="containsText" dxfId="101" priority="106" operator="containsText" text="MFR">
      <formula>NOT(ISERROR(SEARCH("MFR",T33)))</formula>
    </cfRule>
  </conditionalFormatting>
  <conditionalFormatting sqref="T33:U33">
    <cfRule type="containsText" dxfId="100" priority="107" operator="containsText" text="stage">
      <formula>NOT(ISERROR(SEARCH("stage",T33)))</formula>
    </cfRule>
    <cfRule type="containsText" dxfId="99" priority="108" operator="containsText" text="stage">
      <formula>NOT(ISERROR(SEARCH("stage",T33)))</formula>
    </cfRule>
  </conditionalFormatting>
  <conditionalFormatting sqref="T30:U30">
    <cfRule type="containsText" dxfId="98" priority="103" operator="containsText" text="MFR">
      <formula>NOT(ISERROR(SEARCH("MFR",T30)))</formula>
    </cfRule>
  </conditionalFormatting>
  <conditionalFormatting sqref="T30:U30">
    <cfRule type="containsText" dxfId="97" priority="104" operator="containsText" text="stage">
      <formula>NOT(ISERROR(SEARCH("stage",T30)))</formula>
    </cfRule>
    <cfRule type="containsText" dxfId="96" priority="105" operator="containsText" text="stage">
      <formula>NOT(ISERROR(SEARCH("stage",T30)))</formula>
    </cfRule>
  </conditionalFormatting>
  <conditionalFormatting sqref="T38:U38">
    <cfRule type="containsText" dxfId="95" priority="101" operator="containsText" text="stage">
      <formula>NOT(ISERROR(SEARCH("stage",T38)))</formula>
    </cfRule>
    <cfRule type="containsText" dxfId="94" priority="102" operator="containsText" text="stage">
      <formula>NOT(ISERROR(SEARCH("stage",T38)))</formula>
    </cfRule>
  </conditionalFormatting>
  <conditionalFormatting sqref="T38:U38">
    <cfRule type="containsText" dxfId="93" priority="100" operator="containsText" text="MFR">
      <formula>NOT(ISERROR(SEARCH("MFR",T38)))</formula>
    </cfRule>
  </conditionalFormatting>
  <conditionalFormatting sqref="T14:U14">
    <cfRule type="containsText" dxfId="92" priority="98" operator="containsText" text="stage">
      <formula>NOT(ISERROR(SEARCH("stage",T14)))</formula>
    </cfRule>
    <cfRule type="containsText" dxfId="91" priority="99" operator="containsText" text="stage">
      <formula>NOT(ISERROR(SEARCH("stage",T14)))</formula>
    </cfRule>
  </conditionalFormatting>
  <conditionalFormatting sqref="T14:U14">
    <cfRule type="containsText" dxfId="90" priority="97" operator="containsText" text="MFR">
      <formula>NOT(ISERROR(SEARCH("MFR",T14)))</formula>
    </cfRule>
  </conditionalFormatting>
  <conditionalFormatting sqref="T32:U32">
    <cfRule type="containsText" dxfId="89" priority="95" operator="containsText" text="stage">
      <formula>NOT(ISERROR(SEARCH("stage",T32)))</formula>
    </cfRule>
    <cfRule type="containsText" dxfId="88" priority="96" operator="containsText" text="stage">
      <formula>NOT(ISERROR(SEARCH("stage",T32)))</formula>
    </cfRule>
  </conditionalFormatting>
  <conditionalFormatting sqref="T32:U32">
    <cfRule type="containsText" dxfId="87" priority="94" operator="containsText" text="MFR">
      <formula>NOT(ISERROR(SEARCH("MFR",T32)))</formula>
    </cfRule>
  </conditionalFormatting>
  <conditionalFormatting sqref="T20:U21">
    <cfRule type="containsText" dxfId="86" priority="92" operator="containsText" text="stage">
      <formula>NOT(ISERROR(SEARCH("stage",T20)))</formula>
    </cfRule>
    <cfRule type="containsText" dxfId="85" priority="93" operator="containsText" text="stage">
      <formula>NOT(ISERROR(SEARCH("stage",T20)))</formula>
    </cfRule>
  </conditionalFormatting>
  <conditionalFormatting sqref="V41">
    <cfRule type="containsText" dxfId="84" priority="83" operator="containsText" text="stage">
      <formula>NOT(ISERROR(SEARCH("stage",V41)))</formula>
    </cfRule>
    <cfRule type="containsText" dxfId="83" priority="84" operator="containsText" text="stage">
      <formula>NOT(ISERROR(SEARCH("stage",V41)))</formula>
    </cfRule>
  </conditionalFormatting>
  <conditionalFormatting sqref="V41">
    <cfRule type="containsText" dxfId="82" priority="82" operator="containsText" text="MFR">
      <formula>NOT(ISERROR(SEARCH("MFR",V41)))</formula>
    </cfRule>
  </conditionalFormatting>
  <conditionalFormatting sqref="V30">
    <cfRule type="containsText" dxfId="81" priority="80" operator="containsText" text="stage">
      <formula>NOT(ISERROR(SEARCH("stage",V30)))</formula>
    </cfRule>
    <cfRule type="containsText" dxfId="80" priority="81" operator="containsText" text="stage">
      <formula>NOT(ISERROR(SEARCH("stage",V30)))</formula>
    </cfRule>
  </conditionalFormatting>
  <conditionalFormatting sqref="V30">
    <cfRule type="containsText" dxfId="79" priority="79" operator="containsText" text="MFR">
      <formula>NOT(ISERROR(SEARCH("MFR",V30)))</formula>
    </cfRule>
  </conditionalFormatting>
  <conditionalFormatting sqref="V38">
    <cfRule type="containsText" dxfId="78" priority="77" operator="containsText" text="stage">
      <formula>NOT(ISERROR(SEARCH("stage",V38)))</formula>
    </cfRule>
    <cfRule type="containsText" dxfId="77" priority="78" operator="containsText" text="stage">
      <formula>NOT(ISERROR(SEARCH("stage",V38)))</formula>
    </cfRule>
  </conditionalFormatting>
  <conditionalFormatting sqref="V38">
    <cfRule type="containsText" dxfId="76" priority="76" operator="containsText" text="MFR">
      <formula>NOT(ISERROR(SEARCH("MFR",V38)))</formula>
    </cfRule>
  </conditionalFormatting>
  <conditionalFormatting sqref="V13:V15">
    <cfRule type="containsText" dxfId="75" priority="74" operator="containsText" text="stage">
      <formula>NOT(ISERROR(SEARCH("stage",V13)))</formula>
    </cfRule>
    <cfRule type="containsText" dxfId="74" priority="75" operator="containsText" text="stage">
      <formula>NOT(ISERROR(SEARCH("stage",V13)))</formula>
    </cfRule>
  </conditionalFormatting>
  <conditionalFormatting sqref="V13:V15">
    <cfRule type="containsText" dxfId="73" priority="73" operator="containsText" text="MFR">
      <formula>NOT(ISERROR(SEARCH("MFR",V13)))</formula>
    </cfRule>
  </conditionalFormatting>
  <conditionalFormatting sqref="V31">
    <cfRule type="containsText" dxfId="72" priority="70" operator="containsText" text="MFR">
      <formula>NOT(ISERROR(SEARCH("MFR",V31)))</formula>
    </cfRule>
  </conditionalFormatting>
  <conditionalFormatting sqref="V31">
    <cfRule type="containsText" dxfId="71" priority="71" operator="containsText" text="stage">
      <formula>NOT(ISERROR(SEARCH("stage",V31)))</formula>
    </cfRule>
    <cfRule type="containsText" dxfId="70" priority="72" operator="containsText" text="stage">
      <formula>NOT(ISERROR(SEARCH("stage",V31)))</formula>
    </cfRule>
  </conditionalFormatting>
  <conditionalFormatting sqref="V39">
    <cfRule type="containsText" dxfId="69" priority="67" operator="containsText" text="MFR">
      <formula>NOT(ISERROR(SEARCH("MFR",V39)))</formula>
    </cfRule>
  </conditionalFormatting>
  <conditionalFormatting sqref="V39">
    <cfRule type="containsText" dxfId="68" priority="68" operator="containsText" text="stage">
      <formula>NOT(ISERROR(SEARCH("stage",V39)))</formula>
    </cfRule>
    <cfRule type="containsText" dxfId="67" priority="69" operator="containsText" text="stage">
      <formula>NOT(ISERROR(SEARCH("stage",V39)))</formula>
    </cfRule>
  </conditionalFormatting>
  <conditionalFormatting sqref="V32">
    <cfRule type="containsText" dxfId="66" priority="64" operator="containsText" text="MFR">
      <formula>NOT(ISERROR(SEARCH("MFR",V32)))</formula>
    </cfRule>
  </conditionalFormatting>
  <conditionalFormatting sqref="V32">
    <cfRule type="containsText" dxfId="65" priority="65" operator="containsText" text="stage">
      <formula>NOT(ISERROR(SEARCH("stage",V32)))</formula>
    </cfRule>
    <cfRule type="containsText" dxfId="64" priority="66" operator="containsText" text="stage">
      <formula>NOT(ISERROR(SEARCH("stage",V32)))</formula>
    </cfRule>
  </conditionalFormatting>
  <conditionalFormatting sqref="V7:V10 V33:V37 V12 V42:V50 V16:V24 V27:V29">
    <cfRule type="containsText" dxfId="63" priority="89" operator="containsText" text="stage">
      <formula>NOT(ISERROR(SEARCH("stage",V7)))</formula>
    </cfRule>
    <cfRule type="containsText" dxfId="62" priority="90" operator="containsText" text="stage">
      <formula>NOT(ISERROR(SEARCH("stage",V7)))</formula>
    </cfRule>
  </conditionalFormatting>
  <conditionalFormatting sqref="V7:V10 V33:V37 V12 V42:V50 V16:V24 V27:V29">
    <cfRule type="containsText" dxfId="61" priority="88" operator="containsText" text="MFR">
      <formula>NOT(ISERROR(SEARCH("MFR",V7)))</formula>
    </cfRule>
  </conditionalFormatting>
  <conditionalFormatting sqref="V11">
    <cfRule type="containsText" dxfId="60" priority="86" operator="containsText" text="stage">
      <formula>NOT(ISERROR(SEARCH("stage",V11)))</formula>
    </cfRule>
    <cfRule type="containsText" dxfId="59" priority="87" operator="containsText" text="stage">
      <formula>NOT(ISERROR(SEARCH("stage",V11)))</formula>
    </cfRule>
  </conditionalFormatting>
  <conditionalFormatting sqref="V11">
    <cfRule type="containsText" dxfId="58" priority="85" operator="containsText" text="MFR">
      <formula>NOT(ISERROR(SEARCH("MFR",V11)))</formula>
    </cfRule>
  </conditionalFormatting>
  <conditionalFormatting sqref="V40">
    <cfRule type="containsText" dxfId="57" priority="62" operator="containsText" text="stage">
      <formula>NOT(ISERROR(SEARCH("stage",V40)))</formula>
    </cfRule>
    <cfRule type="containsText" dxfId="56" priority="63" operator="containsText" text="stage">
      <formula>NOT(ISERROR(SEARCH("stage",V40)))</formula>
    </cfRule>
  </conditionalFormatting>
  <conditionalFormatting sqref="V40">
    <cfRule type="containsText" dxfId="55" priority="61" operator="containsText" text="MFR">
      <formula>NOT(ISERROR(SEARCH("MFR",V40)))</formula>
    </cfRule>
  </conditionalFormatting>
  <conditionalFormatting sqref="V26">
    <cfRule type="containsText" dxfId="54" priority="59" operator="containsText" text="stage">
      <formula>NOT(ISERROR(SEARCH("stage",V26)))</formula>
    </cfRule>
    <cfRule type="containsText" dxfId="53" priority="60" operator="containsText" text="stage">
      <formula>NOT(ISERROR(SEARCH("stage",V26)))</formula>
    </cfRule>
  </conditionalFormatting>
  <conditionalFormatting sqref="V26">
    <cfRule type="containsText" dxfId="52" priority="58" operator="containsText" text="MFR">
      <formula>NOT(ISERROR(SEARCH("MFR",V26)))</formula>
    </cfRule>
  </conditionalFormatting>
  <conditionalFormatting sqref="W33:W37 W42:W50 W7:W25 W27:W29">
    <cfRule type="containsText" dxfId="51" priority="55" operator="containsText" text="MFR">
      <formula>NOT(ISERROR(SEARCH("MFR",W7)))</formula>
    </cfRule>
  </conditionalFormatting>
  <conditionalFormatting sqref="W33:W37 W42:W50 W7:W25 W27:W29">
    <cfRule type="containsText" dxfId="50" priority="56" operator="containsText" text="stage">
      <formula>NOT(ISERROR(SEARCH("stage",W7)))</formula>
    </cfRule>
    <cfRule type="containsText" dxfId="49" priority="57" operator="containsText" text="stage">
      <formula>NOT(ISERROR(SEARCH("stage",W7)))</formula>
    </cfRule>
  </conditionalFormatting>
  <conditionalFormatting sqref="W30:W32">
    <cfRule type="containsText" dxfId="48" priority="50" operator="containsText" text="stage">
      <formula>NOT(ISERROR(SEARCH("stage",W30)))</formula>
    </cfRule>
    <cfRule type="containsText" dxfId="47" priority="51" operator="containsText" text="stage">
      <formula>NOT(ISERROR(SEARCH("stage",W30)))</formula>
    </cfRule>
  </conditionalFormatting>
  <conditionalFormatting sqref="W30:W32">
    <cfRule type="containsText" dxfId="46" priority="49" operator="containsText" text="MFR">
      <formula>NOT(ISERROR(SEARCH("MFR",W30)))</formula>
    </cfRule>
  </conditionalFormatting>
  <conditionalFormatting sqref="W38:W40">
    <cfRule type="containsText" dxfId="45" priority="47" operator="containsText" text="stage">
      <formula>NOT(ISERROR(SEARCH("stage",W38)))</formula>
    </cfRule>
    <cfRule type="containsText" dxfId="44" priority="48" operator="containsText" text="stage">
      <formula>NOT(ISERROR(SEARCH("stage",W38)))</formula>
    </cfRule>
  </conditionalFormatting>
  <conditionalFormatting sqref="W38:W40">
    <cfRule type="containsText" dxfId="43" priority="46" operator="containsText" text="MFR">
      <formula>NOT(ISERROR(SEARCH("MFR",W38)))</formula>
    </cfRule>
  </conditionalFormatting>
  <conditionalFormatting sqref="W41">
    <cfRule type="containsText" dxfId="42" priority="53" operator="containsText" text="stage">
      <formula>NOT(ISERROR(SEARCH("stage",W41)))</formula>
    </cfRule>
    <cfRule type="containsText" dxfId="41" priority="54" operator="containsText" text="stage">
      <formula>NOT(ISERROR(SEARCH("stage",W41)))</formula>
    </cfRule>
  </conditionalFormatting>
  <conditionalFormatting sqref="W41">
    <cfRule type="containsText" dxfId="40" priority="52" operator="containsText" text="MFR">
      <formula>NOT(ISERROR(SEARCH("MFR",W41)))</formula>
    </cfRule>
  </conditionalFormatting>
  <conditionalFormatting sqref="X50">
    <cfRule type="containsText" dxfId="39" priority="43" operator="containsText" text="MFR">
      <formula>NOT(ISERROR(SEARCH("MFR",X50)))</formula>
    </cfRule>
  </conditionalFormatting>
  <conditionalFormatting sqref="X50">
    <cfRule type="containsText" dxfId="38" priority="44" operator="containsText" text="stage">
      <formula>NOT(ISERROR(SEARCH("stage",X50)))</formula>
    </cfRule>
    <cfRule type="containsText" dxfId="37" priority="45" operator="containsText" text="stage">
      <formula>NOT(ISERROR(SEARCH("stage",X50)))</formula>
    </cfRule>
  </conditionalFormatting>
  <conditionalFormatting sqref="X9:X12 X16:X21 X33:X37 X42:X49 X23:X25 X27:X29">
    <cfRule type="containsText" dxfId="36" priority="40" operator="containsText" text="MFR">
      <formula>NOT(ISERROR(SEARCH("MFR",X9)))</formula>
    </cfRule>
  </conditionalFormatting>
  <conditionalFormatting sqref="X9:X12 X16:X21 X33:X37 X42:X49 X23:X25 X27:X29">
    <cfRule type="containsText" dxfId="35" priority="41" operator="containsText" text="stage">
      <formula>NOT(ISERROR(SEARCH("stage",X9)))</formula>
    </cfRule>
    <cfRule type="containsText" dxfId="34" priority="42" operator="containsText" text="stage">
      <formula>NOT(ISERROR(SEARCH("stage",X9)))</formula>
    </cfRule>
  </conditionalFormatting>
  <conditionalFormatting sqref="X41">
    <cfRule type="containsText" dxfId="33" priority="37" operator="containsText" text="MFR">
      <formula>NOT(ISERROR(SEARCH("MFR",X41)))</formula>
    </cfRule>
  </conditionalFormatting>
  <conditionalFormatting sqref="X41">
    <cfRule type="containsText" dxfId="32" priority="38" operator="containsText" text="stage">
      <formula>NOT(ISERROR(SEARCH("stage",X41)))</formula>
    </cfRule>
    <cfRule type="containsText" dxfId="31" priority="39" operator="containsText" text="stage">
      <formula>NOT(ISERROR(SEARCH("stage",X41)))</formula>
    </cfRule>
  </conditionalFormatting>
  <conditionalFormatting sqref="X30">
    <cfRule type="containsText" dxfId="30" priority="34" operator="containsText" text="MFR">
      <formula>NOT(ISERROR(SEARCH("MFR",X30)))</formula>
    </cfRule>
  </conditionalFormatting>
  <conditionalFormatting sqref="X30">
    <cfRule type="containsText" dxfId="29" priority="35" operator="containsText" text="stage">
      <formula>NOT(ISERROR(SEARCH("stage",X30)))</formula>
    </cfRule>
    <cfRule type="containsText" dxfId="28" priority="36" operator="containsText" text="stage">
      <formula>NOT(ISERROR(SEARCH("stage",X30)))</formula>
    </cfRule>
  </conditionalFormatting>
  <conditionalFormatting sqref="X38">
    <cfRule type="containsText" dxfId="27" priority="31" operator="containsText" text="MFR">
      <formula>NOT(ISERROR(SEARCH("MFR",X38)))</formula>
    </cfRule>
  </conditionalFormatting>
  <conditionalFormatting sqref="X38">
    <cfRule type="containsText" dxfId="26" priority="32" operator="containsText" text="stage">
      <formula>NOT(ISERROR(SEARCH("stage",X38)))</formula>
    </cfRule>
    <cfRule type="containsText" dxfId="25" priority="33" operator="containsText" text="stage">
      <formula>NOT(ISERROR(SEARCH("stage",X38)))</formula>
    </cfRule>
  </conditionalFormatting>
  <conditionalFormatting sqref="X13:X15">
    <cfRule type="containsText" dxfId="24" priority="28" operator="containsText" text="MFR">
      <formula>NOT(ISERROR(SEARCH("MFR",X13)))</formula>
    </cfRule>
  </conditionalFormatting>
  <conditionalFormatting sqref="X13:X15">
    <cfRule type="containsText" dxfId="23" priority="29" operator="containsText" text="stage">
      <formula>NOT(ISERROR(SEARCH("stage",X13)))</formula>
    </cfRule>
    <cfRule type="containsText" dxfId="22" priority="30" operator="containsText" text="stage">
      <formula>NOT(ISERROR(SEARCH("stage",X13)))</formula>
    </cfRule>
  </conditionalFormatting>
  <conditionalFormatting sqref="X22">
    <cfRule type="containsText" dxfId="21" priority="25" operator="containsText" text="MFR">
      <formula>NOT(ISERROR(SEARCH("MFR",X22)))</formula>
    </cfRule>
  </conditionalFormatting>
  <conditionalFormatting sqref="X22">
    <cfRule type="containsText" dxfId="20" priority="26" operator="containsText" text="stage">
      <formula>NOT(ISERROR(SEARCH("stage",X22)))</formula>
    </cfRule>
    <cfRule type="containsText" dxfId="19" priority="27" operator="containsText" text="stage">
      <formula>NOT(ISERROR(SEARCH("stage",X22)))</formula>
    </cfRule>
  </conditionalFormatting>
  <conditionalFormatting sqref="X7:X8">
    <cfRule type="containsText" dxfId="18" priority="16" operator="containsText" text="MFR">
      <formula>NOT(ISERROR(SEARCH("MFR",X7)))</formula>
    </cfRule>
  </conditionalFormatting>
  <conditionalFormatting sqref="X31:X32">
    <cfRule type="containsText" dxfId="17" priority="23" operator="containsText" text="stage">
      <formula>NOT(ISERROR(SEARCH("stage",X31)))</formula>
    </cfRule>
    <cfRule type="containsText" dxfId="16" priority="24" operator="containsText" text="stage">
      <formula>NOT(ISERROR(SEARCH("stage",X31)))</formula>
    </cfRule>
  </conditionalFormatting>
  <conditionalFormatting sqref="X31:X32">
    <cfRule type="containsText" dxfId="15" priority="22" operator="containsText" text="MFR">
      <formula>NOT(ISERROR(SEARCH("MFR",X31)))</formula>
    </cfRule>
  </conditionalFormatting>
  <conditionalFormatting sqref="X39:X40">
    <cfRule type="containsText" dxfId="14" priority="20" operator="containsText" text="stage">
      <formula>NOT(ISERROR(SEARCH("stage",X39)))</formula>
    </cfRule>
    <cfRule type="containsText" dxfId="13" priority="21" operator="containsText" text="stage">
      <formula>NOT(ISERROR(SEARCH("stage",X39)))</formula>
    </cfRule>
  </conditionalFormatting>
  <conditionalFormatting sqref="X39:X40">
    <cfRule type="containsText" dxfId="12" priority="19" operator="containsText" text="MFR">
      <formula>NOT(ISERROR(SEARCH("MFR",X39)))</formula>
    </cfRule>
  </conditionalFormatting>
  <conditionalFormatting sqref="X7:X8">
    <cfRule type="containsText" dxfId="11" priority="17" operator="containsText" text="stage">
      <formula>NOT(ISERROR(SEARCH("stage",X7)))</formula>
    </cfRule>
    <cfRule type="containsText" dxfId="10" priority="18" operator="containsText" text="stage">
      <formula>NOT(ISERROR(SEARCH("stage",X7)))</formula>
    </cfRule>
  </conditionalFormatting>
  <conditionalFormatting sqref="N27:O27">
    <cfRule type="containsText" dxfId="9" priority="14" operator="containsText" text="stage">
      <formula>NOT(ISERROR(SEARCH("stage",N27)))</formula>
    </cfRule>
    <cfRule type="containsText" dxfId="8" priority="15" operator="containsText" text="stage">
      <formula>NOT(ISERROR(SEARCH("stage",N27)))</formula>
    </cfRule>
  </conditionalFormatting>
  <conditionalFormatting sqref="N27:O27">
    <cfRule type="containsText" dxfId="7" priority="13" operator="containsText" text="MFR">
      <formula>NOT(ISERROR(SEARCH("MFR",N27)))</formula>
    </cfRule>
  </conditionalFormatting>
  <conditionalFormatting sqref="P27:Q27">
    <cfRule type="containsText" dxfId="6" priority="11" operator="containsText" text="stage">
      <formula>NOT(ISERROR(SEARCH("stage",P27)))</formula>
    </cfRule>
    <cfRule type="containsText" dxfId="5" priority="12" operator="containsText" text="stage">
      <formula>NOT(ISERROR(SEARCH("stage",P27)))</formula>
    </cfRule>
  </conditionalFormatting>
  <conditionalFormatting sqref="J28:K28">
    <cfRule type="containsText" dxfId="4" priority="5" operator="containsText" text="stage">
      <formula>NOT(ISERROR(SEARCH("stage",J28)))</formula>
    </cfRule>
    <cfRule type="containsText" dxfId="3" priority="6" operator="containsText" text="stage">
      <formula>NOT(ISERROR(SEARCH("stage",J28)))</formula>
    </cfRule>
  </conditionalFormatting>
  <conditionalFormatting sqref="S2">
    <cfRule type="containsText" dxfId="2" priority="2" operator="containsText" text="stage">
      <formula>NOT(ISERROR(SEARCH("stage",S2)))</formula>
    </cfRule>
    <cfRule type="containsText" dxfId="1" priority="3" operator="containsText" text="stage">
      <formula>NOT(ISERROR(SEARCH("stage",S2)))</formula>
    </cfRule>
  </conditionalFormatting>
  <conditionalFormatting sqref="S2">
    <cfRule type="containsText" dxfId="0" priority="1" operator="containsText" text="MFR">
      <formula>NOT(ISERROR(SEARCH("MFR",S2)))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9"/>
  <sheetViews>
    <sheetView topLeftCell="A34" zoomScale="40" zoomScaleNormal="40" workbookViewId="0">
      <selection activeCell="G49" sqref="G49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33" hidden="1" customWidth="1"/>
    <col min="6" max="6" width="8" style="32" hidden="1" customWidth="1"/>
    <col min="7" max="7" width="19" style="65" customWidth="1"/>
    <col min="14" max="14" width="15" customWidth="1"/>
  </cols>
  <sheetData>
    <row r="1" spans="1:17">
      <c r="B1" s="2"/>
      <c r="C1" s="2"/>
      <c r="D1"/>
      <c r="E1"/>
      <c r="F1"/>
      <c r="G1" s="129"/>
    </row>
    <row r="2" spans="1:17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7" ht="36.75" thickBot="1">
      <c r="B3" s="293"/>
      <c r="C3" s="294"/>
      <c r="D3" s="3"/>
      <c r="E3" s="295" t="e">
        <f>#REF!-#REF!</f>
        <v>#REF!</v>
      </c>
      <c r="F3" s="296"/>
      <c r="G3" s="129"/>
    </row>
    <row r="4" spans="1:17">
      <c r="A4" s="297" t="s">
        <v>0</v>
      </c>
      <c r="B4" s="297"/>
      <c r="C4" s="297"/>
      <c r="D4" s="297"/>
      <c r="E4" s="4" t="s">
        <v>1</v>
      </c>
      <c r="F4" s="63" t="s">
        <v>2</v>
      </c>
      <c r="G4" s="314" t="s">
        <v>3</v>
      </c>
      <c r="H4" s="309" t="s">
        <v>20</v>
      </c>
      <c r="I4" s="310"/>
      <c r="J4" s="310"/>
      <c r="K4" s="310"/>
      <c r="L4" s="310"/>
      <c r="M4" s="310"/>
      <c r="N4" s="310"/>
      <c r="O4" s="310"/>
      <c r="P4" s="310"/>
      <c r="Q4" s="311"/>
    </row>
    <row r="5" spans="1:17" ht="21.75" customHeight="1">
      <c r="A5" s="297"/>
      <c r="B5" s="297"/>
      <c r="C5" s="297"/>
      <c r="D5" s="297"/>
      <c r="E5" s="5">
        <v>6</v>
      </c>
      <c r="F5" s="64">
        <v>5</v>
      </c>
      <c r="G5" s="315"/>
      <c r="H5" s="312"/>
      <c r="I5" s="303"/>
      <c r="J5" s="303"/>
      <c r="K5" s="303"/>
      <c r="L5" s="303"/>
      <c r="M5" s="303"/>
      <c r="N5" s="303"/>
      <c r="O5" s="303"/>
      <c r="P5" s="303"/>
      <c r="Q5" s="313"/>
    </row>
    <row r="6" spans="1:17" ht="27" hidden="1" customHeight="1" thickBot="1">
      <c r="A6" s="297"/>
      <c r="B6" s="297"/>
      <c r="C6" s="297"/>
      <c r="D6" s="297"/>
      <c r="E6" s="308"/>
      <c r="F6" s="308"/>
      <c r="G6" s="316"/>
      <c r="H6" s="312"/>
      <c r="I6" s="303"/>
      <c r="J6" s="303"/>
      <c r="K6" s="303"/>
      <c r="L6" s="303"/>
      <c r="M6" s="303"/>
      <c r="N6" s="303"/>
      <c r="O6" s="303"/>
      <c r="P6" s="303"/>
      <c r="Q6" s="313"/>
    </row>
    <row r="7" spans="1:17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10" t="e">
        <f>IF(#REF!="MFR",$E$5,"0")</f>
        <v>#REF!</v>
      </c>
      <c r="F7" s="10" t="e">
        <f>IF(#REF!="MFR",$F$5,"0")</f>
        <v>#REF!</v>
      </c>
      <c r="G7" s="211" t="s">
        <v>7</v>
      </c>
      <c r="H7" s="283" t="s">
        <v>17</v>
      </c>
      <c r="I7" s="284"/>
      <c r="J7" s="284"/>
      <c r="K7" s="284"/>
      <c r="L7" s="284"/>
      <c r="M7" s="284"/>
      <c r="N7" s="284"/>
      <c r="O7" s="284"/>
      <c r="P7" s="284"/>
      <c r="Q7" s="285"/>
    </row>
    <row r="8" spans="1:17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0" t="e">
        <f>IF(#REF!="MFR",$E$5,"0")</f>
        <v>#REF!</v>
      </c>
      <c r="F8" s="10" t="e">
        <f>IF(#REF!="MFR",$F$5,"0")</f>
        <v>#REF!</v>
      </c>
      <c r="G8" s="211" t="s">
        <v>166</v>
      </c>
      <c r="H8" s="286"/>
      <c r="I8" s="287"/>
      <c r="J8" s="287"/>
      <c r="K8" s="287"/>
      <c r="L8" s="287"/>
      <c r="M8" s="287"/>
      <c r="N8" s="287"/>
      <c r="O8" s="287"/>
      <c r="P8" s="287"/>
      <c r="Q8" s="288"/>
    </row>
    <row r="9" spans="1:17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0" t="e">
        <f>IF(#REF!="MFR",$E$5,"0")</f>
        <v>#REF!</v>
      </c>
      <c r="F9" s="10" t="e">
        <f>IF(#REF!="MFR",$F$5,"0")</f>
        <v>#REF!</v>
      </c>
      <c r="G9" s="210" t="s">
        <v>167</v>
      </c>
      <c r="H9" s="286"/>
      <c r="I9" s="287"/>
      <c r="J9" s="287"/>
      <c r="K9" s="287"/>
      <c r="L9" s="287"/>
      <c r="M9" s="287"/>
      <c r="N9" s="287"/>
      <c r="O9" s="287"/>
      <c r="P9" s="287"/>
      <c r="Q9" s="288"/>
    </row>
    <row r="10" spans="1:17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0" t="e">
        <f>IF(#REF!="MFR",$E$5,"0")</f>
        <v>#REF!</v>
      </c>
      <c r="F10" s="10" t="e">
        <f>IF(#REF!="MFR",$F$5,"0")</f>
        <v>#REF!</v>
      </c>
      <c r="G10" s="211" t="s">
        <v>7</v>
      </c>
      <c r="H10" s="286"/>
      <c r="I10" s="287"/>
      <c r="J10" s="287"/>
      <c r="K10" s="287"/>
      <c r="L10" s="287"/>
      <c r="M10" s="287"/>
      <c r="N10" s="287"/>
      <c r="O10" s="287"/>
      <c r="P10" s="287"/>
      <c r="Q10" s="288"/>
    </row>
    <row r="11" spans="1:17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0" t="e">
        <f>IF(#REF!="MFR",$E$5,"0")</f>
        <v>#REF!</v>
      </c>
      <c r="F11" s="10" t="e">
        <f>IF(#REF!="MFR",$F$5,"0")</f>
        <v>#REF!</v>
      </c>
      <c r="G11" s="211" t="s">
        <v>7</v>
      </c>
      <c r="H11" s="286"/>
      <c r="I11" s="287"/>
      <c r="J11" s="287"/>
      <c r="K11" s="287"/>
      <c r="L11" s="287"/>
      <c r="M11" s="287"/>
      <c r="N11" s="287"/>
      <c r="O11" s="287"/>
      <c r="P11" s="287"/>
      <c r="Q11" s="288"/>
    </row>
    <row r="12" spans="1:17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0" t="e">
        <f>IF(#REF!="MFR",$E$5,"0")</f>
        <v>#REF!</v>
      </c>
      <c r="F12" s="10" t="e">
        <f>IF(#REF!="MFR",$F$5,"0")</f>
        <v>#REF!</v>
      </c>
      <c r="G12" s="210" t="s">
        <v>168</v>
      </c>
      <c r="H12" s="286"/>
      <c r="I12" s="287"/>
      <c r="J12" s="287"/>
      <c r="K12" s="287"/>
      <c r="L12" s="287"/>
      <c r="M12" s="287"/>
      <c r="N12" s="287"/>
      <c r="O12" s="287"/>
      <c r="P12" s="287"/>
      <c r="Q12" s="288"/>
    </row>
    <row r="13" spans="1:17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0" t="e">
        <f>IF(#REF!="MFR",$E$5,"0")</f>
        <v>#REF!</v>
      </c>
      <c r="F13" s="10" t="e">
        <f>IF(#REF!="MFR",$F$5,"0")</f>
        <v>#REF!</v>
      </c>
      <c r="G13" s="210" t="s">
        <v>169</v>
      </c>
      <c r="H13" s="286"/>
      <c r="I13" s="287"/>
      <c r="J13" s="287"/>
      <c r="K13" s="287"/>
      <c r="L13" s="287"/>
      <c r="M13" s="287"/>
      <c r="N13" s="287"/>
      <c r="O13" s="287"/>
      <c r="P13" s="287"/>
      <c r="Q13" s="288"/>
    </row>
    <row r="14" spans="1:17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/>
      <c r="F14"/>
      <c r="G14" s="211" t="s">
        <v>7</v>
      </c>
      <c r="H14" s="286"/>
      <c r="I14" s="287"/>
      <c r="J14" s="287"/>
      <c r="K14" s="287"/>
      <c r="L14" s="287"/>
      <c r="M14" s="287"/>
      <c r="N14" s="287"/>
      <c r="O14" s="287"/>
      <c r="P14" s="287"/>
      <c r="Q14" s="288"/>
    </row>
    <row r="15" spans="1:17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16"/>
      <c r="H15" s="286"/>
      <c r="I15" s="287"/>
      <c r="J15" s="287"/>
      <c r="K15" s="287"/>
      <c r="L15" s="287"/>
      <c r="M15" s="287"/>
      <c r="N15" s="287"/>
      <c r="O15" s="287"/>
      <c r="P15" s="287"/>
      <c r="Q15" s="288"/>
    </row>
    <row r="16" spans="1:17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0" t="e">
        <f>IF(#REF!="MFR",$E$5,"0")</f>
        <v>#REF!</v>
      </c>
      <c r="F16" s="10" t="e">
        <f>IF(#REF!="MFR",$F$5,"0")</f>
        <v>#REF!</v>
      </c>
      <c r="G16" s="213" t="s">
        <v>170</v>
      </c>
      <c r="H16" s="286"/>
      <c r="I16" s="287"/>
      <c r="J16" s="287"/>
      <c r="K16" s="287"/>
      <c r="L16" s="287"/>
      <c r="M16" s="287"/>
      <c r="N16" s="287"/>
      <c r="O16" s="287"/>
      <c r="P16" s="287"/>
      <c r="Q16" s="288"/>
    </row>
    <row r="17" spans="1:3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0" t="e">
        <f>IF(#REF!="MFR",$E$5,"0")</f>
        <v>#REF!</v>
      </c>
      <c r="F17" s="10" t="e">
        <f>IF(#REF!="MFR",$F$5,"0")</f>
        <v>#REF!</v>
      </c>
      <c r="G17" s="208" t="s">
        <v>171</v>
      </c>
      <c r="H17" s="286"/>
      <c r="I17" s="287"/>
      <c r="J17" s="287"/>
      <c r="K17" s="287"/>
      <c r="L17" s="287"/>
      <c r="M17" s="287"/>
      <c r="N17" s="287"/>
      <c r="O17" s="287"/>
      <c r="P17" s="287"/>
      <c r="Q17" s="288"/>
      <c r="AK17" s="137"/>
    </row>
    <row r="18" spans="1:3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0" t="e">
        <f>IF(#REF!="MFR",$E$5,"0")</f>
        <v>#REF!</v>
      </c>
      <c r="F18" s="10" t="e">
        <f>IF(#REF!="MFR",$F$5,"0")</f>
        <v>#REF!</v>
      </c>
      <c r="G18" s="208" t="s">
        <v>7</v>
      </c>
      <c r="H18" s="286"/>
      <c r="I18" s="287"/>
      <c r="J18" s="287"/>
      <c r="K18" s="287"/>
      <c r="L18" s="287"/>
      <c r="M18" s="287"/>
      <c r="N18" s="287"/>
      <c r="O18" s="287"/>
      <c r="P18" s="287"/>
      <c r="Q18" s="288"/>
    </row>
    <row r="19" spans="1:37" ht="36" customHeight="1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10" t="e">
        <f>IF(#REF!="MFR",$E$5,"0")</f>
        <v>#REF!</v>
      </c>
      <c r="F19" s="10" t="e">
        <f>IF(#REF!="MFR",$F$5,"0")</f>
        <v>#REF!</v>
      </c>
      <c r="G19" s="208" t="s">
        <v>7</v>
      </c>
      <c r="H19" s="286"/>
      <c r="I19" s="287"/>
      <c r="J19" s="287"/>
      <c r="K19" s="287"/>
      <c r="L19" s="287"/>
      <c r="M19" s="287"/>
      <c r="N19" s="287"/>
      <c r="O19" s="287"/>
      <c r="P19" s="287"/>
      <c r="Q19" s="288"/>
    </row>
    <row r="20" spans="1:37" ht="36" customHeight="1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0" t="e">
        <f>IF(#REF!="MFR",$E$5,"0")</f>
        <v>#REF!</v>
      </c>
      <c r="F20" s="10" t="e">
        <f>IF(#REF!="MFR",$F$5,"0")</f>
        <v>#REF!</v>
      </c>
      <c r="G20" s="208" t="s">
        <v>172</v>
      </c>
      <c r="H20" s="286"/>
      <c r="I20" s="287"/>
      <c r="J20" s="287"/>
      <c r="K20" s="287"/>
      <c r="L20" s="287"/>
      <c r="M20" s="287"/>
      <c r="N20" s="287"/>
      <c r="O20" s="287"/>
      <c r="P20" s="287"/>
      <c r="Q20" s="288"/>
    </row>
    <row r="21" spans="1:37" ht="34.5" customHeight="1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0" t="e">
        <f>IF(#REF!="MFR",$E$5,"0")</f>
        <v>#REF!</v>
      </c>
      <c r="F21" s="10" t="e">
        <f>IF(#REF!="MFR",$F$5,"0")</f>
        <v>#REF!</v>
      </c>
      <c r="G21" s="208" t="s">
        <v>7</v>
      </c>
      <c r="H21" s="283" t="s">
        <v>18</v>
      </c>
      <c r="I21" s="284"/>
      <c r="J21" s="284"/>
      <c r="K21" s="284"/>
      <c r="L21" s="284"/>
      <c r="M21" s="284"/>
      <c r="N21" s="284"/>
      <c r="O21" s="284"/>
      <c r="P21" s="284"/>
      <c r="Q21" s="285"/>
    </row>
    <row r="22" spans="1:3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0" t="e">
        <f>IF(#REF!="MFR",$E$5,"0")</f>
        <v>#REF!</v>
      </c>
      <c r="F22" s="10" t="e">
        <f>IF(#REF!="MFR",$F$5,"0")</f>
        <v>#REF!</v>
      </c>
      <c r="G22" s="208" t="s">
        <v>7</v>
      </c>
      <c r="H22" s="286"/>
      <c r="I22" s="287"/>
      <c r="J22" s="287"/>
      <c r="K22" s="287"/>
      <c r="L22" s="287"/>
      <c r="M22" s="287"/>
      <c r="N22" s="287"/>
      <c r="O22" s="287"/>
      <c r="P22" s="287"/>
      <c r="Q22" s="288"/>
    </row>
    <row r="23" spans="1:37" ht="34.5" customHeight="1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19"/>
      <c r="F23" s="19"/>
      <c r="G23" s="19"/>
      <c r="H23" s="286"/>
      <c r="I23" s="287"/>
      <c r="J23" s="287"/>
      <c r="K23" s="287"/>
      <c r="L23" s="287"/>
      <c r="M23" s="287"/>
      <c r="N23" s="287"/>
      <c r="O23" s="287"/>
      <c r="P23" s="287"/>
      <c r="Q23" s="288"/>
    </row>
    <row r="24" spans="1:37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19"/>
      <c r="F24" s="19"/>
      <c r="G24" s="19"/>
      <c r="H24" s="286"/>
      <c r="I24" s="287"/>
      <c r="J24" s="287"/>
      <c r="K24" s="287"/>
      <c r="L24" s="287"/>
      <c r="M24" s="287"/>
      <c r="N24" s="287"/>
      <c r="O24" s="287"/>
      <c r="P24" s="287"/>
      <c r="Q24" s="288"/>
    </row>
    <row r="25" spans="1:37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0" t="e">
        <f>IF(#REF!="MFR",$E$5,"0")</f>
        <v>#REF!</v>
      </c>
      <c r="F25" s="10" t="e">
        <f>IF(#REF!="MFR",$F$5,"0")</f>
        <v>#REF!</v>
      </c>
      <c r="G25" s="258" t="s">
        <v>173</v>
      </c>
      <c r="H25" s="286"/>
      <c r="I25" s="287"/>
      <c r="J25" s="287"/>
      <c r="K25" s="287"/>
      <c r="L25" s="287"/>
      <c r="M25" s="287"/>
      <c r="N25" s="287"/>
      <c r="O25" s="287"/>
      <c r="P25" s="287"/>
      <c r="Q25" s="288"/>
    </row>
    <row r="26" spans="1:37" ht="36.75" thickTop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0" t="e">
        <f>IF(#REF!="MFR",$E$5,"0")</f>
        <v>#REF!</v>
      </c>
      <c r="F26" s="20" t="e">
        <f>IF(#REF!="MFR",$F$5,"0")</f>
        <v>#REF!</v>
      </c>
      <c r="G26" s="241" t="s">
        <v>7</v>
      </c>
      <c r="H26" s="286"/>
      <c r="I26" s="287"/>
      <c r="J26" s="287"/>
      <c r="K26" s="287"/>
      <c r="L26" s="287"/>
      <c r="M26" s="287"/>
      <c r="N26" s="287"/>
      <c r="O26" s="287"/>
      <c r="P26" s="287"/>
      <c r="Q26" s="288"/>
    </row>
    <row r="27" spans="1:37" ht="36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0" t="e">
        <f>IF(#REF!="MFR",$E$5,"0")</f>
        <v>#REF!</v>
      </c>
      <c r="F27" s="10" t="e">
        <f>IF(#REF!="MFR",$F$5,"0")</f>
        <v>#REF!</v>
      </c>
      <c r="G27" s="211" t="s">
        <v>174</v>
      </c>
      <c r="H27" s="286"/>
      <c r="I27" s="287"/>
      <c r="J27" s="287"/>
      <c r="K27" s="287"/>
      <c r="L27" s="287"/>
      <c r="M27" s="287"/>
      <c r="N27" s="287"/>
      <c r="O27" s="287"/>
      <c r="P27" s="287"/>
      <c r="Q27" s="288"/>
    </row>
    <row r="28" spans="1:3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42" t="s">
        <v>7</v>
      </c>
      <c r="H28" s="286"/>
      <c r="I28" s="287"/>
      <c r="J28" s="287"/>
      <c r="K28" s="287"/>
      <c r="L28" s="287"/>
      <c r="M28" s="287"/>
      <c r="N28" s="287"/>
      <c r="O28" s="287"/>
      <c r="P28" s="287"/>
      <c r="Q28" s="288"/>
    </row>
    <row r="29" spans="1:3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22" t="e">
        <f>IF(#REF!="MFR",$E$5,"0")</f>
        <v>#REF!</v>
      </c>
      <c r="F29" s="22" t="e">
        <f>IF(#REF!="MFR",$F$5,"0")</f>
        <v>#REF!</v>
      </c>
      <c r="G29" s="211" t="s">
        <v>175</v>
      </c>
      <c r="H29" s="286"/>
      <c r="I29" s="287"/>
      <c r="J29" s="287"/>
      <c r="K29" s="287"/>
      <c r="L29" s="287"/>
      <c r="M29" s="287"/>
      <c r="N29" s="287"/>
      <c r="O29" s="287"/>
      <c r="P29" s="287"/>
      <c r="Q29" s="288"/>
    </row>
    <row r="30" spans="1:37" ht="33.75" customHeight="1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28" t="s">
        <v>7</v>
      </c>
      <c r="H30" s="286"/>
      <c r="I30" s="287"/>
      <c r="J30" s="287"/>
      <c r="K30" s="287"/>
      <c r="L30" s="287"/>
      <c r="M30" s="287"/>
      <c r="N30" s="287"/>
      <c r="O30" s="287"/>
      <c r="P30" s="287"/>
      <c r="Q30" s="288"/>
    </row>
    <row r="31" spans="1:3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23"/>
      <c r="F31" s="57"/>
      <c r="G31" s="19"/>
      <c r="H31" s="286"/>
      <c r="I31" s="287"/>
      <c r="J31" s="287"/>
      <c r="K31" s="287"/>
      <c r="L31" s="287"/>
      <c r="M31" s="287"/>
      <c r="N31" s="287"/>
      <c r="O31" s="287"/>
      <c r="P31" s="287"/>
      <c r="Q31" s="288"/>
    </row>
    <row r="32" spans="1:3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10" t="e">
        <f>IF(#REF!="MFR",$E$5,"0")</f>
        <v>#REF!</v>
      </c>
      <c r="F32" s="10" t="e">
        <f>IF(#REF!="MFR",$F$5,"0")</f>
        <v>#REF!</v>
      </c>
      <c r="G32" s="228" t="s">
        <v>7</v>
      </c>
      <c r="H32" s="286"/>
      <c r="I32" s="287"/>
      <c r="J32" s="287"/>
      <c r="K32" s="287"/>
      <c r="L32" s="287"/>
      <c r="M32" s="287"/>
      <c r="N32" s="287"/>
      <c r="O32" s="287"/>
      <c r="P32" s="287"/>
      <c r="Q32" s="288"/>
    </row>
    <row r="33" spans="1:1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0" t="e">
        <f>IF(#REF!="MFR",$E$5,"0")</f>
        <v>#REF!</v>
      </c>
      <c r="F33" s="10" t="e">
        <f>IF(#REF!="MFR",$F$5,"0")</f>
        <v>#REF!</v>
      </c>
      <c r="G33" s="228" t="s">
        <v>7</v>
      </c>
      <c r="H33" s="286"/>
      <c r="I33" s="287"/>
      <c r="J33" s="287"/>
      <c r="K33" s="287"/>
      <c r="L33" s="287"/>
      <c r="M33" s="287"/>
      <c r="N33" s="287"/>
      <c r="O33" s="287"/>
      <c r="P33" s="287"/>
      <c r="Q33" s="288"/>
    </row>
    <row r="34" spans="1:1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0" t="e">
        <f>IF(#REF!="MFR",$E$5,"0")</f>
        <v>#REF!</v>
      </c>
      <c r="F34" s="10" t="e">
        <f>IF(#REF!="MFR",$F$5,"0")</f>
        <v>#REF!</v>
      </c>
      <c r="G34" s="228" t="s">
        <v>176</v>
      </c>
      <c r="H34" s="289"/>
      <c r="I34" s="290"/>
      <c r="J34" s="290"/>
      <c r="K34" s="290"/>
      <c r="L34" s="290"/>
      <c r="M34" s="290"/>
      <c r="N34" s="290"/>
      <c r="O34" s="290"/>
      <c r="P34" s="290"/>
      <c r="Q34" s="291"/>
    </row>
    <row r="35" spans="1:17" ht="36" customHeight="1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0" t="e">
        <f>IF(#REF!="MFR",$E$5,"0")</f>
        <v>#REF!</v>
      </c>
      <c r="F35" s="10" t="e">
        <f>IF(#REF!="MFR",$F$5,"0")</f>
        <v>#REF!</v>
      </c>
      <c r="G35" s="228" t="s">
        <v>7</v>
      </c>
      <c r="H35" s="283" t="s">
        <v>19</v>
      </c>
      <c r="I35" s="284"/>
      <c r="J35" s="284"/>
      <c r="K35" s="284"/>
      <c r="L35" s="284"/>
      <c r="M35" s="284"/>
      <c r="N35" s="284"/>
      <c r="O35" s="284"/>
      <c r="P35" s="284"/>
      <c r="Q35" s="285"/>
    </row>
    <row r="36" spans="1:17" ht="39.75" customHeight="1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0" t="e">
        <f>IF(#REF!="MFR",$E$5,"0")</f>
        <v>#REF!</v>
      </c>
      <c r="F36" s="10" t="e">
        <f>IF(#REF!="MFR",$F$5,"0")</f>
        <v>#REF!</v>
      </c>
      <c r="G36" s="228" t="s">
        <v>7</v>
      </c>
      <c r="H36" s="286"/>
      <c r="I36" s="287"/>
      <c r="J36" s="287"/>
      <c r="K36" s="287"/>
      <c r="L36" s="287"/>
      <c r="M36" s="287"/>
      <c r="N36" s="287"/>
      <c r="O36" s="287"/>
      <c r="P36" s="287"/>
      <c r="Q36" s="288"/>
    </row>
    <row r="37" spans="1:1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0" t="e">
        <f>IF(#REF!="MFR",$E$5,"0")</f>
        <v>#REF!</v>
      </c>
      <c r="F37" s="10" t="e">
        <f>IF(#REF!="MFR",$F$5,"0")</f>
        <v>#REF!</v>
      </c>
      <c r="G37" s="228" t="s">
        <v>177</v>
      </c>
      <c r="H37" s="286"/>
      <c r="I37" s="287"/>
      <c r="J37" s="287"/>
      <c r="K37" s="287"/>
      <c r="L37" s="287"/>
      <c r="M37" s="287"/>
      <c r="N37" s="287"/>
      <c r="O37" s="287"/>
      <c r="P37" s="287"/>
      <c r="Q37" s="288"/>
    </row>
    <row r="38" spans="1:1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29" t="s">
        <v>7</v>
      </c>
      <c r="H38" s="286"/>
      <c r="I38" s="287"/>
      <c r="J38" s="287"/>
      <c r="K38" s="287"/>
      <c r="L38" s="287"/>
      <c r="M38" s="287"/>
      <c r="N38" s="287"/>
      <c r="O38" s="287"/>
      <c r="P38" s="287"/>
      <c r="Q38" s="288"/>
    </row>
    <row r="39" spans="1:1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/>
      <c r="F39"/>
      <c r="G39" s="19"/>
      <c r="H39" s="286"/>
      <c r="I39" s="287"/>
      <c r="J39" s="287"/>
      <c r="K39" s="287"/>
      <c r="L39" s="287"/>
      <c r="M39" s="287"/>
      <c r="N39" s="287"/>
      <c r="O39" s="287"/>
      <c r="P39" s="287"/>
      <c r="Q39" s="288"/>
    </row>
    <row r="40" spans="1:17" ht="36.75" customHeight="1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10" t="e">
        <f>IF(#REF!="MFR",$E$5,"0")</f>
        <v>#REF!</v>
      </c>
      <c r="F40" s="10" t="e">
        <f>IF(#REF!="MFR",$F$5,"0")</f>
        <v>#REF!</v>
      </c>
      <c r="G40" s="211" t="s">
        <v>7</v>
      </c>
      <c r="H40" s="286"/>
      <c r="I40" s="287"/>
      <c r="J40" s="287"/>
      <c r="K40" s="287"/>
      <c r="L40" s="287"/>
      <c r="M40" s="287"/>
      <c r="N40" s="287"/>
      <c r="O40" s="287"/>
      <c r="P40" s="287"/>
      <c r="Q40" s="288"/>
    </row>
    <row r="41" spans="1:1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0" t="e">
        <f>IF(#REF!="MFR",$E$5,"0")</f>
        <v>#REF!</v>
      </c>
      <c r="F41" s="10" t="e">
        <f>IF(#REF!="MFR",$F$5,"0")</f>
        <v>#REF!</v>
      </c>
      <c r="G41" s="228" t="s">
        <v>7</v>
      </c>
      <c r="H41" s="286"/>
      <c r="I41" s="287"/>
      <c r="J41" s="287"/>
      <c r="K41" s="287"/>
      <c r="L41" s="287"/>
      <c r="M41" s="287"/>
      <c r="N41" s="287"/>
      <c r="O41" s="287"/>
      <c r="P41" s="287"/>
      <c r="Q41" s="288"/>
    </row>
    <row r="42" spans="1:1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0" t="e">
        <f>IF(#REF!="MFR",$E$5,"0")</f>
        <v>#REF!</v>
      </c>
      <c r="F42" s="10" t="e">
        <f>IF(#REF!="MFR",$F$5,"0")</f>
        <v>#REF!</v>
      </c>
      <c r="G42" s="210" t="s">
        <v>178</v>
      </c>
      <c r="H42" s="286"/>
      <c r="I42" s="287"/>
      <c r="J42" s="287"/>
      <c r="K42" s="287"/>
      <c r="L42" s="287"/>
      <c r="M42" s="287"/>
      <c r="N42" s="287"/>
      <c r="O42" s="287"/>
      <c r="P42" s="287"/>
      <c r="Q42" s="288"/>
    </row>
    <row r="43" spans="1:1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10" t="e">
        <f>IF(#REF!="MFR",$E$5,"0")</f>
        <v>#REF!</v>
      </c>
      <c r="F43" s="10" t="e">
        <f>IF(#REF!="MFR",$F$5,"0")</f>
        <v>#REF!</v>
      </c>
      <c r="G43" s="211" t="s">
        <v>7</v>
      </c>
      <c r="H43" s="286"/>
      <c r="I43" s="287"/>
      <c r="J43" s="287"/>
      <c r="K43" s="287"/>
      <c r="L43" s="287"/>
      <c r="M43" s="287"/>
      <c r="N43" s="287"/>
      <c r="O43" s="287"/>
      <c r="P43" s="287"/>
      <c r="Q43" s="288"/>
    </row>
    <row r="44" spans="1:1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0" t="e">
        <f>IF(#REF!="MFR",$E$5,"0")</f>
        <v>#REF!</v>
      </c>
      <c r="F44" s="10" t="e">
        <f>IF(#REF!="MFR",$F$5,"0")</f>
        <v>#REF!</v>
      </c>
      <c r="G44" s="240" t="s">
        <v>179</v>
      </c>
      <c r="H44" s="286"/>
      <c r="I44" s="287"/>
      <c r="J44" s="287"/>
      <c r="K44" s="287"/>
      <c r="L44" s="287"/>
      <c r="M44" s="287"/>
      <c r="N44" s="287"/>
      <c r="O44" s="287"/>
      <c r="P44" s="287"/>
      <c r="Q44" s="288"/>
    </row>
    <row r="45" spans="1:1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0" t="e">
        <f>IF(#REF!="MFR",$E$5,"0")</f>
        <v>#REF!</v>
      </c>
      <c r="F45" s="10" t="e">
        <f>IF(#REF!="MFR",$F$5,"0")</f>
        <v>#REF!</v>
      </c>
      <c r="G45" s="228" t="s">
        <v>182</v>
      </c>
      <c r="H45" s="286"/>
      <c r="I45" s="287"/>
      <c r="J45" s="287"/>
      <c r="K45" s="287"/>
      <c r="L45" s="287"/>
      <c r="M45" s="287"/>
      <c r="N45" s="287"/>
      <c r="O45" s="287"/>
      <c r="P45" s="287"/>
      <c r="Q45" s="288"/>
    </row>
    <row r="46" spans="1:1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10" t="e">
        <f>IF(#REF!="MFR",$E$5,"0")</f>
        <v>#REF!</v>
      </c>
      <c r="F46" s="10" t="e">
        <f>IF(#REF!="MFR",$F$5,"0")</f>
        <v>#REF!</v>
      </c>
      <c r="G46" s="228" t="s">
        <v>7</v>
      </c>
      <c r="H46" s="286"/>
      <c r="I46" s="287"/>
      <c r="J46" s="287"/>
      <c r="K46" s="287"/>
      <c r="L46" s="287"/>
      <c r="M46" s="287"/>
      <c r="N46" s="287"/>
      <c r="O46" s="287"/>
      <c r="P46" s="287"/>
      <c r="Q46" s="288"/>
    </row>
    <row r="47" spans="1:1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0" t="e">
        <f>IF(#REF!="MFR",$E$5,"0")</f>
        <v>#REF!</v>
      </c>
      <c r="F47" s="10" t="e">
        <f>IF(#REF!="MFR",$F$5,"0")</f>
        <v>#REF!</v>
      </c>
      <c r="G47" s="228" t="s">
        <v>181</v>
      </c>
      <c r="H47" s="286"/>
      <c r="I47" s="287"/>
      <c r="J47" s="287"/>
      <c r="K47" s="287"/>
      <c r="L47" s="287"/>
      <c r="M47" s="287"/>
      <c r="N47" s="287"/>
      <c r="O47" s="287"/>
      <c r="P47" s="287"/>
      <c r="Q47" s="288"/>
    </row>
    <row r="48" spans="1:1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0" t="e">
        <f>IF(#REF!="MFR",$E$5,"0")</f>
        <v>#REF!</v>
      </c>
      <c r="F48" s="10" t="e">
        <f>IF(#REF!="MFR",$F$5,"0")</f>
        <v>#REF!</v>
      </c>
      <c r="G48" s="211" t="s">
        <v>7</v>
      </c>
      <c r="H48" s="286"/>
      <c r="I48" s="287"/>
      <c r="J48" s="287"/>
      <c r="K48" s="287"/>
      <c r="L48" s="287"/>
      <c r="M48" s="287"/>
      <c r="N48" s="287"/>
      <c r="O48" s="287"/>
      <c r="P48" s="287"/>
      <c r="Q48" s="288"/>
    </row>
    <row r="49" spans="1:17" ht="30" customHeight="1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0" t="e">
        <f>IF(#REF!="MFR",$E$5,"0")</f>
        <v>#REF!</v>
      </c>
      <c r="F49" s="10" t="e">
        <f>IF(#REF!="MFR",$F$5,"0")</f>
        <v>#REF!</v>
      </c>
      <c r="G49" s="211" t="s">
        <v>183</v>
      </c>
      <c r="H49" s="286"/>
      <c r="I49" s="287"/>
      <c r="J49" s="287"/>
      <c r="K49" s="287"/>
      <c r="L49" s="287"/>
      <c r="M49" s="287"/>
      <c r="N49" s="287"/>
      <c r="O49" s="287"/>
      <c r="P49" s="287"/>
      <c r="Q49" s="288"/>
    </row>
    <row r="50" spans="1:1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1"/>
      <c r="F50" s="30"/>
      <c r="G50" s="228" t="s">
        <v>7</v>
      </c>
      <c r="H50" s="289"/>
      <c r="I50" s="290"/>
      <c r="J50" s="290"/>
      <c r="K50" s="290"/>
      <c r="L50" s="290"/>
      <c r="M50" s="290"/>
      <c r="N50" s="290"/>
      <c r="O50" s="290"/>
      <c r="P50" s="290"/>
      <c r="Q50" s="291"/>
    </row>
    <row r="51" spans="1:17">
      <c r="A51" s="28"/>
      <c r="B51" s="279" t="s">
        <v>8</v>
      </c>
      <c r="C51" s="280"/>
      <c r="D51" s="280"/>
    </row>
    <row r="52" spans="1:17">
      <c r="A52" s="28"/>
      <c r="B52" s="29"/>
      <c r="C52" s="28"/>
      <c r="E52" s="1"/>
      <c r="F52" s="34"/>
      <c r="G52" s="1"/>
    </row>
    <row r="53" spans="1:17" ht="36">
      <c r="A53" s="28"/>
      <c r="B53" s="35" t="s">
        <v>6</v>
      </c>
      <c r="C53" s="36" t="s">
        <v>9</v>
      </c>
      <c r="D53" s="37"/>
      <c r="E53" s="54"/>
      <c r="F53" s="38" t="s">
        <v>10</v>
      </c>
      <c r="G53" s="1"/>
    </row>
    <row r="54" spans="1:17" ht="36">
      <c r="B54" s="17" t="s">
        <v>7</v>
      </c>
      <c r="C54" s="39" t="s">
        <v>11</v>
      </c>
      <c r="D54" s="40"/>
      <c r="G54" s="1"/>
    </row>
    <row r="55" spans="1:17" ht="37.5" customHeight="1" thickBot="1">
      <c r="B55" s="42"/>
      <c r="C55" s="40" t="s">
        <v>16</v>
      </c>
      <c r="D55" s="40"/>
      <c r="E55" s="2"/>
      <c r="F55" s="41"/>
      <c r="G55" s="1"/>
    </row>
    <row r="56" spans="1:1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17" ht="27" thickTop="1">
      <c r="A57" s="28"/>
      <c r="E57" s="1"/>
      <c r="F57" s="34"/>
      <c r="G57" s="1"/>
    </row>
    <row r="58" spans="1:17">
      <c r="A58" s="44"/>
    </row>
    <row r="59" spans="1:17">
      <c r="A59" s="28"/>
    </row>
    <row r="60" spans="1:17">
      <c r="A60" s="28"/>
      <c r="B60" s="281" t="s">
        <v>12</v>
      </c>
      <c r="C60" s="282"/>
      <c r="D60" s="282"/>
      <c r="E60" s="58"/>
      <c r="F60" s="45"/>
      <c r="G60" s="130"/>
      <c r="H60" s="56"/>
    </row>
    <row r="61" spans="1:17">
      <c r="A61" s="28"/>
      <c r="B61" s="46" t="s">
        <v>13</v>
      </c>
      <c r="C61" s="28"/>
      <c r="D61" s="29"/>
      <c r="E61" s="48"/>
      <c r="F61" s="47"/>
      <c r="G61" s="48"/>
      <c r="H61" s="60"/>
    </row>
    <row r="62" spans="1:17">
      <c r="A62" s="28"/>
      <c r="B62" s="46" t="s">
        <v>14</v>
      </c>
      <c r="C62" s="28"/>
      <c r="D62" s="29"/>
      <c r="E62" s="48"/>
      <c r="F62" s="47"/>
      <c r="G62" s="48"/>
      <c r="H62" s="60"/>
    </row>
    <row r="63" spans="1:17">
      <c r="A63" s="28"/>
      <c r="B63" s="49" t="s">
        <v>15</v>
      </c>
      <c r="C63" s="50"/>
      <c r="D63" s="51"/>
      <c r="E63" s="61"/>
      <c r="F63" s="52"/>
      <c r="G63" s="61"/>
      <c r="H63" s="62"/>
    </row>
    <row r="64" spans="1:17">
      <c r="A64" s="28"/>
    </row>
    <row r="65" spans="1:7">
      <c r="A65" s="28"/>
    </row>
    <row r="66" spans="1:7">
      <c r="A66" s="28"/>
      <c r="E66" s="1"/>
      <c r="F66" s="1"/>
      <c r="G66" s="1"/>
    </row>
    <row r="67" spans="1:7">
      <c r="A67" s="28"/>
      <c r="E67" s="1"/>
      <c r="F67" s="1"/>
      <c r="G67" s="1"/>
    </row>
    <row r="68" spans="1:7">
      <c r="A68" s="28"/>
      <c r="E68" s="1"/>
      <c r="F68" s="1"/>
      <c r="G68" s="1"/>
    </row>
    <row r="69" spans="1:7">
      <c r="A69" s="28"/>
      <c r="B69" s="29"/>
      <c r="C69" s="28"/>
      <c r="D69" s="29"/>
      <c r="E69" s="1"/>
      <c r="F69" s="1"/>
      <c r="G69" s="1"/>
    </row>
    <row r="70" spans="1:7">
      <c r="A70" s="28"/>
      <c r="B70" s="29"/>
      <c r="C70" s="28"/>
      <c r="D70" s="29"/>
      <c r="E70" s="1"/>
      <c r="F70" s="1"/>
      <c r="G70" s="1"/>
    </row>
    <row r="71" spans="1:7">
      <c r="A71" s="28"/>
      <c r="B71" s="29"/>
      <c r="C71" s="28"/>
      <c r="D71" s="29"/>
      <c r="E71" s="1"/>
      <c r="F71" s="1"/>
      <c r="G71" s="1"/>
    </row>
    <row r="72" spans="1:7">
      <c r="A72" s="28"/>
      <c r="B72" s="29"/>
      <c r="C72" s="28"/>
      <c r="D72" s="29"/>
      <c r="E72" s="1"/>
      <c r="F72" s="1"/>
      <c r="G72" s="1"/>
    </row>
    <row r="73" spans="1:7">
      <c r="A73" s="28"/>
      <c r="B73" s="29"/>
      <c r="C73" s="28"/>
      <c r="D73" s="29"/>
      <c r="E73" s="1"/>
      <c r="F73" s="1"/>
      <c r="G73" s="1"/>
    </row>
    <row r="74" spans="1:7">
      <c r="A74" s="28"/>
      <c r="B74" s="29"/>
      <c r="C74" s="28"/>
      <c r="D74" s="29"/>
      <c r="E74" s="1"/>
      <c r="F74" s="1"/>
      <c r="G74" s="1"/>
    </row>
    <row r="75" spans="1:7">
      <c r="A75" s="28"/>
      <c r="B75" s="29"/>
      <c r="C75" s="28"/>
      <c r="D75" s="29"/>
      <c r="E75" s="1"/>
      <c r="F75" s="1"/>
      <c r="G75" s="1"/>
    </row>
    <row r="76" spans="1:7">
      <c r="A76" s="28"/>
      <c r="B76" s="29"/>
      <c r="C76" s="28"/>
      <c r="D76" s="29"/>
      <c r="E76" s="1"/>
      <c r="F76" s="1"/>
      <c r="G76" s="1"/>
    </row>
    <row r="77" spans="1:7">
      <c r="A77" s="28"/>
      <c r="B77" s="29"/>
      <c r="C77" s="28"/>
      <c r="D77" s="29"/>
      <c r="E77" s="1"/>
      <c r="F77" s="1"/>
      <c r="G77" s="1"/>
    </row>
    <row r="78" spans="1:7">
      <c r="A78" s="28"/>
      <c r="B78" s="29"/>
      <c r="C78" s="28"/>
      <c r="D78" s="29"/>
      <c r="E78" s="1"/>
      <c r="F78" s="1"/>
      <c r="G78" s="1"/>
    </row>
    <row r="79" spans="1:7">
      <c r="A79" s="28"/>
      <c r="B79" s="29"/>
      <c r="C79" s="28"/>
      <c r="D79" s="29"/>
      <c r="E79" s="1"/>
      <c r="F79" s="1"/>
      <c r="G79" s="1"/>
    </row>
    <row r="80" spans="1:7">
      <c r="A80" s="28"/>
      <c r="B80" s="29"/>
      <c r="C80" s="28"/>
      <c r="D80" s="29"/>
      <c r="E80" s="1"/>
      <c r="F80" s="1"/>
      <c r="G80" s="1"/>
    </row>
    <row r="81" spans="1:7">
      <c r="A81" s="28"/>
      <c r="B81" s="29"/>
      <c r="C81" s="28"/>
      <c r="D81" s="29"/>
      <c r="E81" s="1"/>
      <c r="F81" s="1"/>
      <c r="G81" s="1"/>
    </row>
    <row r="82" spans="1:7">
      <c r="A82" s="28"/>
      <c r="B82" s="29"/>
      <c r="C82" s="28"/>
      <c r="D82" s="29"/>
      <c r="E82" s="1"/>
      <c r="F82" s="1"/>
      <c r="G82" s="1"/>
    </row>
    <row r="83" spans="1:7">
      <c r="A83" s="28"/>
      <c r="B83" s="29"/>
      <c r="C83" s="28"/>
      <c r="D83" s="29"/>
      <c r="E83" s="1"/>
      <c r="F83" s="1"/>
      <c r="G83" s="1"/>
    </row>
    <row r="84" spans="1:7">
      <c r="A84" s="28"/>
      <c r="B84" s="29"/>
      <c r="C84" s="28"/>
      <c r="D84" s="29"/>
      <c r="E84" s="1"/>
      <c r="F84" s="1"/>
      <c r="G84" s="1"/>
    </row>
    <row r="85" spans="1:7">
      <c r="A85" s="28"/>
      <c r="B85" s="29"/>
      <c r="C85" s="28"/>
      <c r="D85" s="29"/>
      <c r="E85" s="1"/>
      <c r="F85" s="1"/>
      <c r="G85" s="1"/>
    </row>
    <row r="86" spans="1:7">
      <c r="A86" s="28"/>
      <c r="B86" s="29"/>
      <c r="C86" s="28"/>
      <c r="D86" s="29"/>
      <c r="E86" s="1"/>
      <c r="F86" s="1"/>
      <c r="G86" s="1"/>
    </row>
    <row r="87" spans="1:7">
      <c r="A87" s="28"/>
      <c r="B87" s="29"/>
      <c r="C87" s="28"/>
      <c r="D87" s="29"/>
      <c r="E87" s="1"/>
      <c r="F87" s="1"/>
      <c r="G87" s="1"/>
    </row>
    <row r="88" spans="1:7">
      <c r="A88" s="28"/>
      <c r="B88" s="29"/>
      <c r="C88" s="28"/>
      <c r="D88" s="29"/>
      <c r="E88" s="1"/>
      <c r="F88" s="1"/>
      <c r="G88" s="1"/>
    </row>
    <row r="89" spans="1:7">
      <c r="A89" s="28"/>
      <c r="B89" s="29"/>
      <c r="C89" s="28"/>
      <c r="D89" s="29"/>
      <c r="E89" s="1"/>
      <c r="F89" s="1"/>
      <c r="G89" s="1"/>
    </row>
    <row r="90" spans="1:7">
      <c r="A90" s="28"/>
      <c r="B90" s="29"/>
      <c r="C90" s="28"/>
      <c r="D90" s="29"/>
      <c r="E90" s="1"/>
      <c r="F90" s="1"/>
      <c r="G90" s="1"/>
    </row>
    <row r="91" spans="1:7">
      <c r="A91" s="28"/>
      <c r="B91" s="29"/>
      <c r="C91" s="28"/>
      <c r="D91" s="29"/>
      <c r="E91" s="1"/>
      <c r="F91" s="1"/>
      <c r="G91" s="1"/>
    </row>
    <row r="92" spans="1:7">
      <c r="A92" s="28"/>
      <c r="B92" s="29"/>
      <c r="C92" s="28"/>
      <c r="D92" s="29"/>
      <c r="E92" s="1"/>
      <c r="F92" s="1"/>
      <c r="G92" s="1"/>
    </row>
    <row r="93" spans="1:7">
      <c r="A93" s="28"/>
      <c r="B93" s="29"/>
      <c r="C93" s="28"/>
      <c r="D93" s="29"/>
      <c r="E93" s="1"/>
      <c r="F93" s="1"/>
      <c r="G93" s="1"/>
    </row>
    <row r="94" spans="1:7">
      <c r="A94" s="28"/>
      <c r="B94" s="29"/>
      <c r="C94" s="28"/>
      <c r="D94" s="29"/>
      <c r="E94" s="1"/>
      <c r="F94" s="1"/>
      <c r="G94" s="1"/>
    </row>
    <row r="95" spans="1:7">
      <c r="A95" s="28"/>
      <c r="B95" s="29"/>
      <c r="C95" s="28"/>
      <c r="D95" s="29"/>
      <c r="E95" s="1"/>
      <c r="F95" s="1"/>
      <c r="G95" s="1"/>
    </row>
    <row r="96" spans="1:7">
      <c r="A96" s="28"/>
      <c r="B96" s="29"/>
      <c r="C96" s="28"/>
      <c r="D96" s="29"/>
      <c r="E96" s="1"/>
      <c r="F96" s="1"/>
      <c r="G96" s="1"/>
    </row>
    <row r="97" spans="1:7">
      <c r="A97" s="28"/>
      <c r="B97" s="29"/>
      <c r="C97" s="28"/>
      <c r="D97" s="29"/>
      <c r="E97" s="1"/>
      <c r="F97" s="1"/>
      <c r="G97" s="1"/>
    </row>
    <row r="98" spans="1:7">
      <c r="A98" s="28"/>
      <c r="B98" s="29"/>
      <c r="C98" s="28"/>
      <c r="D98" s="29"/>
      <c r="E98" s="1"/>
      <c r="F98" s="1"/>
      <c r="G98" s="1"/>
    </row>
    <row r="99" spans="1:7">
      <c r="A99" s="28"/>
      <c r="B99" s="29"/>
      <c r="C99" s="28"/>
      <c r="D99" s="29"/>
      <c r="E99" s="1"/>
      <c r="F99" s="1"/>
      <c r="G99" s="1"/>
    </row>
    <row r="100" spans="1:7">
      <c r="A100" s="28"/>
      <c r="B100" s="29"/>
      <c r="C100" s="28"/>
      <c r="D100" s="29"/>
      <c r="E100" s="1"/>
      <c r="F100" s="1"/>
      <c r="G100" s="1"/>
    </row>
    <row r="101" spans="1:7">
      <c r="A101" s="28"/>
      <c r="B101" s="29"/>
      <c r="C101" s="28"/>
      <c r="D101" s="29"/>
      <c r="E101" s="1"/>
      <c r="F101" s="1"/>
      <c r="G101" s="1"/>
    </row>
    <row r="102" spans="1:7">
      <c r="B102" s="53"/>
      <c r="E102" s="1"/>
      <c r="F102" s="1"/>
      <c r="G102" s="1"/>
    </row>
    <row r="103" spans="1:7">
      <c r="B103" s="53"/>
      <c r="E103" s="1"/>
      <c r="F103" s="1"/>
      <c r="G103" s="1"/>
    </row>
    <row r="104" spans="1:7">
      <c r="B104" s="53"/>
      <c r="E104" s="1"/>
      <c r="F104" s="1"/>
      <c r="G104" s="1"/>
    </row>
    <row r="105" spans="1:7">
      <c r="B105" s="53"/>
      <c r="E105" s="1"/>
      <c r="F105" s="1"/>
      <c r="G105" s="1"/>
    </row>
    <row r="106" spans="1:7">
      <c r="B106" s="53"/>
      <c r="E106" s="1"/>
      <c r="F106" s="1"/>
      <c r="G106" s="1"/>
    </row>
    <row r="107" spans="1:7">
      <c r="B107" s="53"/>
      <c r="E107" s="1"/>
      <c r="F107" s="1"/>
      <c r="G107" s="1"/>
    </row>
    <row r="108" spans="1:7">
      <c r="B108" s="53"/>
      <c r="E108" s="1"/>
      <c r="F108" s="1"/>
      <c r="G108" s="1"/>
    </row>
    <row r="109" spans="1:7">
      <c r="B109" s="53"/>
      <c r="E109" s="1"/>
      <c r="F109" s="1"/>
      <c r="G109" s="1"/>
    </row>
    <row r="110" spans="1:7">
      <c r="B110" s="53"/>
      <c r="E110" s="1"/>
      <c r="F110" s="1"/>
      <c r="G110" s="1"/>
    </row>
    <row r="111" spans="1:7">
      <c r="B111" s="53"/>
      <c r="E111" s="1"/>
      <c r="F111" s="1"/>
      <c r="G111" s="1"/>
    </row>
    <row r="112" spans="1:7">
      <c r="B112" s="53"/>
      <c r="E112" s="1"/>
      <c r="F112" s="1"/>
      <c r="G112" s="1"/>
    </row>
    <row r="113" spans="2:7" customFormat="1">
      <c r="B113" s="53"/>
      <c r="C113" s="1"/>
      <c r="D113" s="1"/>
      <c r="E113" s="1"/>
      <c r="F113" s="1"/>
      <c r="G113" s="1"/>
    </row>
    <row r="114" spans="2:7" customFormat="1">
      <c r="B114" s="53"/>
      <c r="C114" s="1"/>
      <c r="D114" s="1"/>
      <c r="E114" s="1"/>
      <c r="F114" s="1"/>
      <c r="G114" s="1"/>
    </row>
    <row r="115" spans="2:7" customFormat="1">
      <c r="B115" s="53"/>
      <c r="C115" s="1"/>
      <c r="D115" s="1"/>
      <c r="E115" s="1"/>
      <c r="F115" s="1"/>
      <c r="G115" s="1"/>
    </row>
    <row r="116" spans="2:7" customFormat="1">
      <c r="B116" s="53"/>
      <c r="C116" s="1"/>
      <c r="D116" s="1"/>
      <c r="E116" s="1"/>
      <c r="F116" s="1"/>
      <c r="G116" s="1"/>
    </row>
    <row r="117" spans="2:7" customFormat="1">
      <c r="B117" s="53"/>
      <c r="C117" s="1"/>
      <c r="D117" s="1"/>
      <c r="E117" s="1"/>
      <c r="F117" s="1"/>
      <c r="G117" s="1"/>
    </row>
    <row r="118" spans="2:7" customFormat="1">
      <c r="B118" s="53"/>
      <c r="C118" s="1"/>
      <c r="D118" s="1"/>
      <c r="E118" s="1"/>
      <c r="F118" s="1"/>
      <c r="G118" s="1"/>
    </row>
    <row r="119" spans="2:7" customFormat="1">
      <c r="B119" s="53"/>
      <c r="C119" s="1"/>
      <c r="D119" s="1"/>
      <c r="E119" s="1"/>
      <c r="F119" s="1"/>
      <c r="G119" s="1"/>
    </row>
  </sheetData>
  <mergeCells count="12">
    <mergeCell ref="H35:Q50"/>
    <mergeCell ref="H7:Q20"/>
    <mergeCell ref="H21:Q34"/>
    <mergeCell ref="B51:D51"/>
    <mergeCell ref="B60:D60"/>
    <mergeCell ref="B2:K2"/>
    <mergeCell ref="H4:Q6"/>
    <mergeCell ref="B3:C3"/>
    <mergeCell ref="E3:F3"/>
    <mergeCell ref="G4:G6"/>
    <mergeCell ref="E6:F6"/>
    <mergeCell ref="A4:D6"/>
  </mergeCells>
  <conditionalFormatting sqref="A3:B3 D3 A1:G1 A57:G1048576 E7:F13 E15:F22 E31:F38 G54 B55:G55 E25:F29 B54 A54:A55 A51:G53 A4 E4:G5 E40:F50">
    <cfRule type="containsText" dxfId="1937" priority="121" operator="containsText" text="stage">
      <formula>NOT(ISERROR(SEARCH("stage",A1)))</formula>
    </cfRule>
    <cfRule type="containsText" dxfId="1936" priority="122" operator="containsText" text="stage">
      <formula>NOT(ISERROR(SEARCH("stage",A1)))</formula>
    </cfRule>
  </conditionalFormatting>
  <conditionalFormatting sqref="A3:B3 D3 A1:G1 A57:G1048576 E7:F13 E15:F22 E31:F38 G54 B55:G55 E25:F29 B54 A54:A55 A51:G53 A4 E4:G5 E40:F50">
    <cfRule type="containsText" dxfId="1935" priority="120" operator="containsText" text="MFR">
      <formula>NOT(ISERROR(SEARCH("MFR",A1)))</formula>
    </cfRule>
  </conditionalFormatting>
  <conditionalFormatting sqref="E3:F3">
    <cfRule type="cellIs" dxfId="1934" priority="112" operator="lessThan">
      <formula>0</formula>
    </cfRule>
    <cfRule type="cellIs" dxfId="1933" priority="113" operator="greaterThan">
      <formula>0</formula>
    </cfRule>
  </conditionalFormatting>
  <conditionalFormatting sqref="A7:D31 A33:D40 A42:D50">
    <cfRule type="containsText" dxfId="1932" priority="32" operator="containsText" text="stage">
      <formula>NOT(ISERROR(SEARCH("stage",A7)))</formula>
    </cfRule>
    <cfRule type="containsText" dxfId="1931" priority="33" operator="containsText" text="stage">
      <formula>NOT(ISERROR(SEARCH("stage",A7)))</formula>
    </cfRule>
  </conditionalFormatting>
  <conditionalFormatting sqref="A7:D31 A33:D40 A42:D50">
    <cfRule type="containsText" dxfId="1930" priority="31" operator="containsText" text="MFR">
      <formula>NOT(ISERROR(SEARCH("MFR",A7)))</formula>
    </cfRule>
  </conditionalFormatting>
  <conditionalFormatting sqref="A41:D41">
    <cfRule type="containsText" dxfId="1929" priority="29" operator="containsText" text="stage">
      <formula>NOT(ISERROR(SEARCH("stage",A41)))</formula>
    </cfRule>
    <cfRule type="containsText" dxfId="1928" priority="30" operator="containsText" text="stage">
      <formula>NOT(ISERROR(SEARCH("stage",A41)))</formula>
    </cfRule>
  </conditionalFormatting>
  <conditionalFormatting sqref="A41:D41">
    <cfRule type="containsText" dxfId="1927" priority="28" operator="containsText" text="MFR">
      <formula>NOT(ISERROR(SEARCH("MFR",A41)))</formula>
    </cfRule>
  </conditionalFormatting>
  <conditionalFormatting sqref="A32:D32">
    <cfRule type="containsText" dxfId="1926" priority="26" operator="containsText" text="stage">
      <formula>NOT(ISERROR(SEARCH("stage",A32)))</formula>
    </cfRule>
    <cfRule type="containsText" dxfId="1925" priority="27" operator="containsText" text="stage">
      <formula>NOT(ISERROR(SEARCH("stage",A32)))</formula>
    </cfRule>
  </conditionalFormatting>
  <conditionalFormatting sqref="A32:D32">
    <cfRule type="containsText" dxfId="1924" priority="25" operator="containsText" text="MFR">
      <formula>NOT(ISERROR(SEARCH("MFR",A32)))</formula>
    </cfRule>
  </conditionalFormatting>
  <conditionalFormatting sqref="G7:G13 G40 G26:G29 G32:G37 G42:G50">
    <cfRule type="containsText" dxfId="1923" priority="23" operator="containsText" text="stage">
      <formula>NOT(ISERROR(SEARCH("stage",G7)))</formula>
    </cfRule>
    <cfRule type="containsText" dxfId="1922" priority="24" operator="containsText" text="stage">
      <formula>NOT(ISERROR(SEARCH("stage",G7)))</formula>
    </cfRule>
  </conditionalFormatting>
  <conditionalFormatting sqref="G7:G13 G40 G26:G29 G32:G37 G42:G50">
    <cfRule type="containsText" dxfId="1921" priority="22" operator="containsText" text="MFR">
      <formula>NOT(ISERROR(SEARCH("MFR",G7)))</formula>
    </cfRule>
  </conditionalFormatting>
  <conditionalFormatting sqref="G15">
    <cfRule type="containsText" dxfId="1920" priority="20" operator="containsText" text="stage">
      <formula>NOT(ISERROR(SEARCH("stage",G15)))</formula>
    </cfRule>
    <cfRule type="containsText" dxfId="1919" priority="21" operator="containsText" text="stage">
      <formula>NOT(ISERROR(SEARCH("stage",G15)))</formula>
    </cfRule>
  </conditionalFormatting>
  <conditionalFormatting sqref="G15">
    <cfRule type="containsText" dxfId="1918" priority="19" operator="containsText" text="MFR">
      <formula>NOT(ISERROR(SEARCH("MFR",G15)))</formula>
    </cfRule>
  </conditionalFormatting>
  <conditionalFormatting sqref="G41">
    <cfRule type="containsText" dxfId="1917" priority="17" operator="containsText" text="stage">
      <formula>NOT(ISERROR(SEARCH("stage",G41)))</formula>
    </cfRule>
    <cfRule type="containsText" dxfId="1916" priority="18" operator="containsText" text="stage">
      <formula>NOT(ISERROR(SEARCH("stage",G41)))</formula>
    </cfRule>
  </conditionalFormatting>
  <conditionalFormatting sqref="G41">
    <cfRule type="containsText" dxfId="1915" priority="16" operator="containsText" text="MFR">
      <formula>NOT(ISERROR(SEARCH("MFR",G41)))</formula>
    </cfRule>
  </conditionalFormatting>
  <conditionalFormatting sqref="G30">
    <cfRule type="containsText" dxfId="1914" priority="14" operator="containsText" text="stage">
      <formula>NOT(ISERROR(SEARCH("stage",G30)))</formula>
    </cfRule>
    <cfRule type="containsText" dxfId="1913" priority="15" operator="containsText" text="stage">
      <formula>NOT(ISERROR(SEARCH("stage",G30)))</formula>
    </cfRule>
  </conditionalFormatting>
  <conditionalFormatting sqref="G30">
    <cfRule type="containsText" dxfId="1912" priority="13" operator="containsText" text="MFR">
      <formula>NOT(ISERROR(SEARCH("MFR",G30)))</formula>
    </cfRule>
  </conditionalFormatting>
  <conditionalFormatting sqref="G38">
    <cfRule type="containsText" dxfId="1911" priority="11" operator="containsText" text="stage">
      <formula>NOT(ISERROR(SEARCH("stage",G38)))</formula>
    </cfRule>
    <cfRule type="containsText" dxfId="1910" priority="12" operator="containsText" text="stage">
      <formula>NOT(ISERROR(SEARCH("stage",G38)))</formula>
    </cfRule>
  </conditionalFormatting>
  <conditionalFormatting sqref="G38">
    <cfRule type="containsText" dxfId="1909" priority="10" operator="containsText" text="MFR">
      <formula>NOT(ISERROR(SEARCH("MFR",G38)))</formula>
    </cfRule>
  </conditionalFormatting>
  <conditionalFormatting sqref="G14">
    <cfRule type="containsText" dxfId="1908" priority="8" operator="containsText" text="stage">
      <formula>NOT(ISERROR(SEARCH("stage",G14)))</formula>
    </cfRule>
    <cfRule type="containsText" dxfId="1907" priority="9" operator="containsText" text="stage">
      <formula>NOT(ISERROR(SEARCH("stage",G14)))</formula>
    </cfRule>
  </conditionalFormatting>
  <conditionalFormatting sqref="G14">
    <cfRule type="containsText" dxfId="1906" priority="7" operator="containsText" text="MFR">
      <formula>NOT(ISERROR(SEARCH("MFR",G14)))</formula>
    </cfRule>
  </conditionalFormatting>
  <conditionalFormatting sqref="G16:G22">
    <cfRule type="containsText" dxfId="1905" priority="5" operator="containsText" text="stage">
      <formula>NOT(ISERROR(SEARCH("stage",G16)))</formula>
    </cfRule>
    <cfRule type="containsText" dxfId="1904" priority="6" operator="containsText" text="stage">
      <formula>NOT(ISERROR(SEARCH("stage",G16)))</formula>
    </cfRule>
  </conditionalFormatting>
  <conditionalFormatting sqref="G16:G22">
    <cfRule type="containsText" dxfId="1903" priority="4" operator="containsText" text="MFR">
      <formula>NOT(ISERROR(SEARCH("MFR",G16)))</formula>
    </cfRule>
  </conditionalFormatting>
  <conditionalFormatting sqref="E56:G56 A56">
    <cfRule type="containsText" dxfId="1902" priority="2" operator="containsText" text="stage">
      <formula>NOT(ISERROR(SEARCH("stage",A56)))</formula>
    </cfRule>
    <cfRule type="containsText" dxfId="1901" priority="3" operator="containsText" text="stage">
      <formula>NOT(ISERROR(SEARCH("stage",A56)))</formula>
    </cfRule>
  </conditionalFormatting>
  <conditionalFormatting sqref="E56:G56 A56">
    <cfRule type="containsText" dxfId="1900" priority="1" operator="containsText" text="MFR">
      <formula>NOT(ISERROR(SEARCH("MFR",A56)))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37" zoomScale="50" zoomScaleNormal="50" workbookViewId="0">
      <selection activeCell="F53" sqref="F53:F54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20.140625" style="131" bestFit="1" customWidth="1"/>
    <col min="6" max="6" width="93.5703125" customWidth="1"/>
  </cols>
  <sheetData>
    <row r="1" spans="1:11">
      <c r="B1" s="2"/>
      <c r="C1" s="2"/>
      <c r="D1"/>
      <c r="E1" s="129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7" thickBot="1">
      <c r="B3" s="293"/>
      <c r="C3" s="294"/>
      <c r="D3" s="3"/>
      <c r="E3" s="129"/>
    </row>
    <row r="4" spans="1:11" ht="15" customHeight="1">
      <c r="A4" s="297" t="s">
        <v>0</v>
      </c>
      <c r="B4" s="297"/>
      <c r="C4" s="297"/>
      <c r="D4" s="297"/>
      <c r="E4" s="317" t="s">
        <v>107</v>
      </c>
      <c r="F4" s="318" t="s">
        <v>70</v>
      </c>
      <c r="G4" s="319"/>
      <c r="H4" s="320"/>
    </row>
    <row r="5" spans="1:11" ht="15" customHeight="1">
      <c r="A5" s="297"/>
      <c r="B5" s="297"/>
      <c r="C5" s="297"/>
      <c r="D5" s="297"/>
      <c r="E5" s="317"/>
      <c r="F5" s="321"/>
      <c r="G5" s="322"/>
      <c r="H5" s="323"/>
    </row>
    <row r="6" spans="1:11" ht="27" customHeight="1">
      <c r="A6" s="297"/>
      <c r="B6" s="297"/>
      <c r="C6" s="297"/>
      <c r="D6" s="297"/>
      <c r="E6" s="317"/>
      <c r="F6" s="321"/>
      <c r="G6" s="322"/>
      <c r="H6" s="323"/>
    </row>
    <row r="7" spans="1:11" ht="36.75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211" t="s">
        <v>7</v>
      </c>
      <c r="F7" s="324" t="s">
        <v>72</v>
      </c>
      <c r="G7" s="325"/>
      <c r="H7" s="326"/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211" t="s">
        <v>7</v>
      </c>
      <c r="F8" s="327"/>
      <c r="G8" s="328"/>
      <c r="H8" s="329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211" t="s">
        <v>166</v>
      </c>
      <c r="F9" s="327"/>
      <c r="G9" s="328"/>
      <c r="H9" s="329"/>
    </row>
    <row r="10" spans="1:11" ht="36.75" customHeight="1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211" t="s">
        <v>7</v>
      </c>
      <c r="F10" s="327"/>
      <c r="G10" s="328"/>
      <c r="H10" s="329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211" t="s">
        <v>167</v>
      </c>
      <c r="F11" s="327"/>
      <c r="G11" s="328"/>
      <c r="H11" s="329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227" t="s">
        <v>7</v>
      </c>
      <c r="F12" s="327"/>
      <c r="G12" s="328"/>
      <c r="H12" s="329"/>
    </row>
    <row r="13" spans="1:11" ht="36.75" customHeight="1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211" t="s">
        <v>7</v>
      </c>
      <c r="F13" s="327"/>
      <c r="G13" s="328"/>
      <c r="H13" s="329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211" t="s">
        <v>7</v>
      </c>
      <c r="F14" s="327"/>
      <c r="G14" s="328"/>
      <c r="H14" s="329"/>
    </row>
    <row r="15" spans="1:11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327"/>
      <c r="G15" s="328"/>
      <c r="H15" s="329"/>
    </row>
    <row r="16" spans="1:11" ht="36.75" customHeight="1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244" t="s">
        <v>7</v>
      </c>
      <c r="F16" s="327"/>
      <c r="G16" s="328"/>
      <c r="H16" s="329"/>
    </row>
    <row r="17" spans="1:8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228" t="s">
        <v>168</v>
      </c>
      <c r="F17" s="327"/>
      <c r="G17" s="328"/>
      <c r="H17" s="329"/>
    </row>
    <row r="18" spans="1:8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211" t="s">
        <v>7</v>
      </c>
      <c r="F18" s="327"/>
      <c r="G18" s="328"/>
      <c r="H18" s="329"/>
    </row>
    <row r="19" spans="1:8" ht="36" customHeight="1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228" t="s">
        <v>7</v>
      </c>
      <c r="F19" s="327"/>
      <c r="G19" s="328"/>
      <c r="H19" s="329"/>
    </row>
    <row r="20" spans="1:8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228" t="s">
        <v>7</v>
      </c>
      <c r="F20" s="330"/>
      <c r="G20" s="331"/>
      <c r="H20" s="332"/>
    </row>
    <row r="21" spans="1:8" ht="29.25" customHeight="1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228" t="s">
        <v>169</v>
      </c>
      <c r="F21" s="324" t="s">
        <v>71</v>
      </c>
      <c r="G21" s="325"/>
      <c r="H21" s="326"/>
    </row>
    <row r="22" spans="1:8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211" t="s">
        <v>7</v>
      </c>
      <c r="F22" s="327"/>
      <c r="G22" s="328"/>
      <c r="H22" s="329"/>
    </row>
    <row r="23" spans="1:8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19"/>
      <c r="F23" s="327"/>
      <c r="G23" s="328"/>
      <c r="H23" s="329"/>
    </row>
    <row r="24" spans="1:8" ht="36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19"/>
      <c r="F24" s="327"/>
      <c r="G24" s="328"/>
      <c r="H24" s="329"/>
    </row>
    <row r="25" spans="1:8" ht="36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242" t="s">
        <v>7</v>
      </c>
      <c r="F25" s="327"/>
      <c r="G25" s="328"/>
      <c r="H25" s="329"/>
    </row>
    <row r="26" spans="1:8" ht="36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210" t="s">
        <v>170</v>
      </c>
      <c r="F26" s="327"/>
      <c r="G26" s="328"/>
      <c r="H26" s="329"/>
    </row>
    <row r="27" spans="1:8" ht="36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228" t="s">
        <v>7</v>
      </c>
      <c r="F27" s="327"/>
      <c r="G27" s="328"/>
      <c r="H27" s="329"/>
    </row>
    <row r="28" spans="1:8" ht="36.75" thickBot="1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41" t="s">
        <v>7</v>
      </c>
      <c r="F28" s="327"/>
      <c r="G28" s="328"/>
      <c r="H28" s="329"/>
    </row>
    <row r="29" spans="1:8" ht="37.5" thickTop="1" thickBot="1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258" t="s">
        <v>171</v>
      </c>
      <c r="F29" s="327"/>
      <c r="G29" s="328"/>
      <c r="H29" s="329"/>
    </row>
    <row r="30" spans="1:8" ht="36.75" thickTop="1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228" t="s">
        <v>7</v>
      </c>
      <c r="F30" s="327"/>
      <c r="G30" s="328"/>
      <c r="H30" s="329"/>
    </row>
    <row r="31" spans="1:8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19"/>
      <c r="F31" s="327"/>
      <c r="G31" s="328"/>
      <c r="H31" s="329"/>
    </row>
    <row r="32" spans="1:8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228" t="s">
        <v>7</v>
      </c>
      <c r="F32" s="327"/>
      <c r="G32" s="328"/>
      <c r="H32" s="329"/>
    </row>
    <row r="33" spans="1:8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228" t="s">
        <v>172</v>
      </c>
      <c r="F33" s="327"/>
      <c r="G33" s="328"/>
      <c r="H33" s="329"/>
    </row>
    <row r="34" spans="1:8" ht="36" customHeight="1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211" t="s">
        <v>7</v>
      </c>
      <c r="F34" s="327"/>
      <c r="G34" s="328"/>
      <c r="H34" s="329"/>
    </row>
    <row r="35" spans="1:8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211" t="s">
        <v>173</v>
      </c>
      <c r="F35" s="330"/>
      <c r="G35" s="331"/>
      <c r="H35" s="332"/>
    </row>
    <row r="36" spans="1:8" ht="28.5" customHeight="1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228" t="s">
        <v>7</v>
      </c>
      <c r="F36" s="327" t="s">
        <v>72</v>
      </c>
      <c r="G36" s="328"/>
      <c r="H36" s="329"/>
    </row>
    <row r="37" spans="1:8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228" t="s">
        <v>174</v>
      </c>
      <c r="F37" s="327"/>
      <c r="G37" s="328"/>
      <c r="H37" s="329"/>
    </row>
    <row r="38" spans="1:8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0" t="s">
        <v>7</v>
      </c>
      <c r="F38" s="327"/>
      <c r="G38" s="328"/>
      <c r="H38" s="329"/>
    </row>
    <row r="39" spans="1:8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19"/>
      <c r="F39" s="327"/>
      <c r="G39" s="328"/>
      <c r="H39" s="329"/>
    </row>
    <row r="40" spans="1:8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211" t="s">
        <v>7</v>
      </c>
      <c r="F40" s="327"/>
      <c r="G40" s="328"/>
      <c r="H40" s="329"/>
    </row>
    <row r="41" spans="1:8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228" t="s">
        <v>7</v>
      </c>
      <c r="F41" s="327"/>
      <c r="G41" s="328"/>
      <c r="H41" s="329"/>
    </row>
    <row r="42" spans="1:8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227" t="s">
        <v>175</v>
      </c>
      <c r="F42" s="327"/>
      <c r="G42" s="328"/>
      <c r="H42" s="329"/>
    </row>
    <row r="43" spans="1:8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227" t="s">
        <v>7</v>
      </c>
      <c r="F43" s="327"/>
      <c r="G43" s="328"/>
      <c r="H43" s="329"/>
    </row>
    <row r="44" spans="1:8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227" t="s">
        <v>176</v>
      </c>
      <c r="F44" s="327"/>
      <c r="G44" s="328"/>
      <c r="H44" s="329"/>
    </row>
    <row r="45" spans="1:8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230" t="s">
        <v>7</v>
      </c>
      <c r="F45" s="327"/>
      <c r="G45" s="328"/>
      <c r="H45" s="329"/>
    </row>
    <row r="46" spans="1:8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230" t="s">
        <v>177</v>
      </c>
      <c r="F46" s="327"/>
      <c r="G46" s="328"/>
      <c r="H46" s="329"/>
    </row>
    <row r="47" spans="1:8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230" t="s">
        <v>7</v>
      </c>
      <c r="F47" s="327"/>
      <c r="G47" s="328"/>
      <c r="H47" s="329"/>
    </row>
    <row r="48" spans="1:8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211" t="s">
        <v>7</v>
      </c>
      <c r="F48" s="327"/>
      <c r="G48" s="328"/>
      <c r="H48" s="329"/>
    </row>
    <row r="49" spans="1:8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230" t="s">
        <v>7</v>
      </c>
      <c r="F49" s="327"/>
      <c r="G49" s="328"/>
      <c r="H49" s="329"/>
    </row>
    <row r="50" spans="1:8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245" t="s">
        <v>178</v>
      </c>
      <c r="F50" s="330"/>
      <c r="G50" s="331"/>
      <c r="H50" s="332"/>
    </row>
    <row r="51" spans="1:8">
      <c r="A51" s="28"/>
      <c r="B51" s="279" t="s">
        <v>8</v>
      </c>
      <c r="C51" s="280"/>
      <c r="D51" s="280"/>
    </row>
    <row r="52" spans="1:8">
      <c r="A52" s="28"/>
      <c r="B52" s="29"/>
      <c r="C52" s="28"/>
      <c r="E52" s="1"/>
    </row>
    <row r="53" spans="1:8">
      <c r="A53" s="28"/>
      <c r="B53" s="35" t="s">
        <v>6</v>
      </c>
      <c r="C53" s="36" t="s">
        <v>9</v>
      </c>
      <c r="D53" s="37"/>
    </row>
    <row r="54" spans="1:8" ht="36">
      <c r="B54" s="134" t="s">
        <v>7</v>
      </c>
      <c r="C54" s="39" t="s">
        <v>11</v>
      </c>
      <c r="D54" s="40"/>
    </row>
    <row r="55" spans="1:8" ht="40.5" customHeight="1" thickBot="1">
      <c r="B55" s="42"/>
      <c r="C55" s="40" t="s">
        <v>16</v>
      </c>
      <c r="D55" s="40"/>
    </row>
    <row r="56" spans="1:8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8" ht="27" thickTop="1">
      <c r="A57" s="28"/>
    </row>
    <row r="58" spans="1:8">
      <c r="A58" s="44"/>
    </row>
    <row r="59" spans="1:8">
      <c r="A59" s="28"/>
    </row>
    <row r="60" spans="1:8">
      <c r="A60" s="28"/>
      <c r="B60" s="281" t="s">
        <v>12</v>
      </c>
      <c r="C60" s="282"/>
      <c r="D60" s="282"/>
    </row>
    <row r="61" spans="1:8">
      <c r="A61" s="28"/>
      <c r="B61" s="46" t="s">
        <v>13</v>
      </c>
      <c r="C61" s="28"/>
      <c r="D61" s="29"/>
    </row>
    <row r="62" spans="1:8">
      <c r="A62" s="28"/>
      <c r="B62" s="46" t="s">
        <v>14</v>
      </c>
      <c r="C62" s="28"/>
      <c r="D62" s="29"/>
    </row>
    <row r="63" spans="1:8">
      <c r="A63" s="28"/>
      <c r="B63" s="49" t="s">
        <v>15</v>
      </c>
      <c r="C63" s="50"/>
      <c r="D63" s="51"/>
    </row>
    <row r="64" spans="1:8">
      <c r="A64" s="28"/>
    </row>
    <row r="65" spans="1:5">
      <c r="A65" s="28"/>
    </row>
    <row r="66" spans="1:5">
      <c r="A66" s="28"/>
    </row>
    <row r="67" spans="1:5">
      <c r="A67" s="28"/>
    </row>
    <row r="68" spans="1:5">
      <c r="A68" s="28"/>
      <c r="E68" s="1"/>
    </row>
    <row r="69" spans="1:5">
      <c r="A69" s="28"/>
      <c r="B69" s="29"/>
      <c r="C69" s="28"/>
      <c r="D69" s="29"/>
      <c r="E69" s="1"/>
    </row>
    <row r="70" spans="1:5">
      <c r="A70" s="28"/>
      <c r="B70" s="29"/>
      <c r="C70" s="28"/>
      <c r="D70" s="29"/>
      <c r="E70" s="1"/>
    </row>
    <row r="71" spans="1:5">
      <c r="A71" s="28"/>
      <c r="B71" s="29"/>
      <c r="C71" s="28"/>
      <c r="D71" s="29"/>
      <c r="E71" s="1"/>
    </row>
    <row r="72" spans="1:5">
      <c r="A72" s="28"/>
      <c r="B72" s="29"/>
      <c r="C72" s="28"/>
      <c r="D72" s="29"/>
      <c r="E72" s="1"/>
    </row>
    <row r="73" spans="1:5">
      <c r="A73" s="28"/>
      <c r="B73" s="29"/>
      <c r="C73" s="28"/>
      <c r="D73" s="29"/>
      <c r="E73" s="1"/>
    </row>
    <row r="74" spans="1:5">
      <c r="A74" s="28"/>
      <c r="B74" s="29"/>
      <c r="C74" s="28"/>
      <c r="D74" s="29"/>
      <c r="E74" s="1"/>
    </row>
    <row r="75" spans="1:5">
      <c r="A75" s="28"/>
      <c r="B75" s="29"/>
      <c r="C75" s="28"/>
      <c r="D75" s="29"/>
      <c r="E75" s="1"/>
    </row>
    <row r="76" spans="1:5">
      <c r="A76" s="28"/>
      <c r="B76" s="29"/>
      <c r="C76" s="28"/>
      <c r="D76" s="29"/>
      <c r="E76" s="1"/>
    </row>
    <row r="77" spans="1:5">
      <c r="A77" s="28"/>
      <c r="B77" s="29"/>
      <c r="C77" s="28"/>
      <c r="D77" s="29"/>
      <c r="E77" s="1"/>
    </row>
    <row r="78" spans="1:5">
      <c r="A78" s="28"/>
      <c r="B78" s="29"/>
      <c r="C78" s="28"/>
      <c r="D78" s="29"/>
      <c r="E78" s="1"/>
    </row>
    <row r="79" spans="1:5">
      <c r="A79" s="28"/>
      <c r="B79" s="29"/>
      <c r="C79" s="28"/>
      <c r="D79" s="29"/>
      <c r="E79" s="1"/>
    </row>
    <row r="80" spans="1:5">
      <c r="A80" s="28"/>
      <c r="B80" s="29"/>
      <c r="C80" s="28"/>
      <c r="D80" s="29"/>
      <c r="E80" s="1"/>
    </row>
    <row r="81" spans="1:5">
      <c r="A81" s="28"/>
      <c r="B81" s="29"/>
      <c r="C81" s="28"/>
      <c r="D81" s="29"/>
      <c r="E81" s="1"/>
    </row>
    <row r="82" spans="1:5">
      <c r="A82" s="28"/>
      <c r="B82" s="29"/>
      <c r="C82" s="28"/>
      <c r="D82" s="29"/>
      <c r="E82" s="1"/>
    </row>
    <row r="83" spans="1:5">
      <c r="A83" s="28"/>
      <c r="B83" s="29"/>
      <c r="C83" s="28"/>
      <c r="D83" s="29"/>
      <c r="E83" s="1"/>
    </row>
    <row r="84" spans="1:5">
      <c r="A84" s="28"/>
      <c r="B84" s="29"/>
      <c r="C84" s="28"/>
      <c r="D84" s="29"/>
      <c r="E84" s="1"/>
    </row>
    <row r="85" spans="1:5">
      <c r="A85" s="28"/>
      <c r="B85" s="29"/>
      <c r="C85" s="28"/>
      <c r="D85" s="29"/>
      <c r="E85" s="1"/>
    </row>
    <row r="86" spans="1:5">
      <c r="A86" s="28"/>
      <c r="B86" s="29"/>
      <c r="C86" s="28"/>
      <c r="D86" s="29"/>
      <c r="E86" s="1"/>
    </row>
    <row r="87" spans="1:5">
      <c r="A87" s="28"/>
      <c r="B87" s="29"/>
      <c r="C87" s="28"/>
      <c r="D87" s="29"/>
      <c r="E87" s="1"/>
    </row>
    <row r="88" spans="1:5">
      <c r="A88" s="28"/>
      <c r="B88" s="29"/>
      <c r="C88" s="28"/>
      <c r="D88" s="29"/>
      <c r="E88" s="1"/>
    </row>
    <row r="89" spans="1:5">
      <c r="A89" s="28"/>
      <c r="B89" s="29"/>
      <c r="C89" s="28"/>
      <c r="D89" s="29"/>
      <c r="E89" s="1"/>
    </row>
    <row r="90" spans="1:5">
      <c r="A90" s="28"/>
      <c r="B90" s="29"/>
      <c r="C90" s="28"/>
      <c r="D90" s="29"/>
      <c r="E90" s="1"/>
    </row>
    <row r="91" spans="1:5">
      <c r="A91" s="28"/>
      <c r="B91" s="29"/>
      <c r="C91" s="28"/>
      <c r="D91" s="29"/>
      <c r="E91" s="1"/>
    </row>
    <row r="92" spans="1:5">
      <c r="A92" s="28"/>
      <c r="B92" s="29"/>
      <c r="C92" s="28"/>
      <c r="D92" s="29"/>
      <c r="E92" s="1"/>
    </row>
    <row r="93" spans="1:5">
      <c r="A93" s="28"/>
      <c r="B93" s="29"/>
      <c r="C93" s="28"/>
      <c r="D93" s="29"/>
      <c r="E93" s="1"/>
    </row>
    <row r="94" spans="1:5">
      <c r="A94" s="28"/>
      <c r="B94" s="29"/>
      <c r="C94" s="28"/>
      <c r="D94" s="29"/>
      <c r="E94" s="1"/>
    </row>
    <row r="95" spans="1:5">
      <c r="A95" s="28"/>
      <c r="B95" s="29"/>
      <c r="C95" s="28"/>
      <c r="D95" s="29"/>
      <c r="E95" s="1"/>
    </row>
    <row r="96" spans="1:5">
      <c r="A96" s="28"/>
      <c r="B96" s="29"/>
      <c r="C96" s="28"/>
      <c r="D96" s="29"/>
      <c r="E96" s="1"/>
    </row>
    <row r="97" spans="1:5">
      <c r="A97" s="28"/>
      <c r="B97" s="29"/>
      <c r="C97" s="28"/>
      <c r="D97" s="29"/>
      <c r="E97" s="1"/>
    </row>
    <row r="98" spans="1:5">
      <c r="A98" s="28"/>
      <c r="B98" s="29"/>
      <c r="C98" s="28"/>
      <c r="D98" s="29"/>
      <c r="E98" s="1"/>
    </row>
    <row r="99" spans="1:5">
      <c r="A99" s="28"/>
      <c r="B99" s="29"/>
      <c r="C99" s="28"/>
      <c r="D99" s="29"/>
      <c r="E99" s="1"/>
    </row>
    <row r="100" spans="1:5">
      <c r="A100" s="28"/>
      <c r="B100" s="29"/>
      <c r="C100" s="28"/>
      <c r="D100" s="29"/>
      <c r="E100" s="1"/>
    </row>
    <row r="101" spans="1:5">
      <c r="A101" s="28"/>
      <c r="B101" s="29"/>
      <c r="C101" s="28"/>
      <c r="D101" s="29"/>
      <c r="E101" s="1"/>
    </row>
    <row r="102" spans="1:5">
      <c r="B102" s="53"/>
      <c r="E102" s="1"/>
    </row>
    <row r="103" spans="1:5">
      <c r="B103" s="53"/>
      <c r="E103" s="1"/>
    </row>
    <row r="104" spans="1:5">
      <c r="B104" s="53"/>
      <c r="E104" s="1"/>
    </row>
    <row r="105" spans="1:5">
      <c r="B105" s="53"/>
      <c r="E105" s="1"/>
    </row>
    <row r="106" spans="1:5">
      <c r="B106" s="53"/>
      <c r="E106" s="1"/>
    </row>
    <row r="107" spans="1:5">
      <c r="B107" s="53"/>
      <c r="E107" s="1"/>
    </row>
    <row r="108" spans="1:5">
      <c r="B108" s="53"/>
      <c r="E108" s="1"/>
    </row>
    <row r="109" spans="1:5">
      <c r="B109" s="53"/>
      <c r="E109" s="1"/>
    </row>
    <row r="110" spans="1:5">
      <c r="B110" s="53"/>
      <c r="E110" s="1"/>
    </row>
    <row r="111" spans="1:5">
      <c r="B111" s="53"/>
      <c r="E111" s="1"/>
    </row>
    <row r="112" spans="1:5">
      <c r="B112" s="53"/>
      <c r="E112" s="1"/>
    </row>
    <row r="113" spans="1:5">
      <c r="A113"/>
      <c r="B113" s="53"/>
      <c r="E113" s="1"/>
    </row>
    <row r="114" spans="1:5">
      <c r="A114"/>
      <c r="B114" s="53"/>
      <c r="E114" s="1"/>
    </row>
    <row r="115" spans="1:5">
      <c r="A115"/>
      <c r="B115" s="53"/>
      <c r="E115" s="1"/>
    </row>
    <row r="116" spans="1:5">
      <c r="A116"/>
      <c r="B116" s="53"/>
      <c r="E116" s="1"/>
    </row>
    <row r="117" spans="1:5">
      <c r="A117"/>
      <c r="B117" s="53"/>
      <c r="E117" s="1"/>
    </row>
    <row r="118" spans="1:5">
      <c r="A118"/>
      <c r="B118" s="53"/>
      <c r="E118" s="1"/>
    </row>
    <row r="119" spans="1:5">
      <c r="A119"/>
      <c r="B119" s="53"/>
      <c r="E119" s="1"/>
    </row>
    <row r="120" spans="1:5">
      <c r="E120" s="1"/>
    </row>
    <row r="121" spans="1:5">
      <c r="E121" s="1"/>
    </row>
  </sheetData>
  <mergeCells count="10">
    <mergeCell ref="B3:C3"/>
    <mergeCell ref="A4:D6"/>
    <mergeCell ref="B2:K2"/>
    <mergeCell ref="B51:D51"/>
    <mergeCell ref="B60:D60"/>
    <mergeCell ref="E4:E6"/>
    <mergeCell ref="F4:H6"/>
    <mergeCell ref="F7:H20"/>
    <mergeCell ref="F21:H35"/>
    <mergeCell ref="F36:H50"/>
  </mergeCells>
  <conditionalFormatting sqref="A3:B3 D3 B55:D55 A1:D1 A57:D1048576 B54 A54:A55 A51:D53 A4">
    <cfRule type="containsText" dxfId="1899" priority="131" operator="containsText" text="stage">
      <formula>NOT(ISERROR(SEARCH("stage",A1)))</formula>
    </cfRule>
    <cfRule type="containsText" dxfId="1898" priority="132" operator="containsText" text="stage">
      <formula>NOT(ISERROR(SEARCH("stage",A1)))</formula>
    </cfRule>
  </conditionalFormatting>
  <conditionalFormatting sqref="A3:B3 D3 B55:D55 A1:D1 A57:D1048576 B54 A54:A55 A51:D53 A4">
    <cfRule type="containsText" dxfId="1897" priority="130" operator="containsText" text="MFR">
      <formula>NOT(ISERROR(SEARCH("MFR",A1)))</formula>
    </cfRule>
  </conditionalFormatting>
  <conditionalFormatting sqref="E64:E1048576 E1 E4:E5 E51:E52">
    <cfRule type="containsText" dxfId="1896" priority="122" operator="containsText" text="stage">
      <formula>NOT(ISERROR(SEARCH("stage",E1)))</formula>
    </cfRule>
    <cfRule type="containsText" dxfId="1895" priority="123" operator="containsText" text="stage">
      <formula>NOT(ISERROR(SEARCH("stage",E1)))</formula>
    </cfRule>
  </conditionalFormatting>
  <conditionalFormatting sqref="E64:E1048576 E1 E4:E5 E51:E52">
    <cfRule type="containsText" dxfId="1894" priority="121" operator="containsText" text="MFR">
      <formula>NOT(ISERROR(SEARCH("MFR",E1)))</formula>
    </cfRule>
  </conditionalFormatting>
  <conditionalFormatting sqref="A7:D31 A33:D40 A42:D50">
    <cfRule type="containsText" dxfId="1893" priority="38" operator="containsText" text="stage">
      <formula>NOT(ISERROR(SEARCH("stage",A7)))</formula>
    </cfRule>
    <cfRule type="containsText" dxfId="1892" priority="39" operator="containsText" text="stage">
      <formula>NOT(ISERROR(SEARCH("stage",A7)))</formula>
    </cfRule>
  </conditionalFormatting>
  <conditionalFormatting sqref="A7:D31 A33:D40 A42:D50">
    <cfRule type="containsText" dxfId="1891" priority="37" operator="containsText" text="MFR">
      <formula>NOT(ISERROR(SEARCH("MFR",A7)))</formula>
    </cfRule>
  </conditionalFormatting>
  <conditionalFormatting sqref="A41:D41">
    <cfRule type="containsText" dxfId="1890" priority="35" operator="containsText" text="stage">
      <formula>NOT(ISERROR(SEARCH("stage",A41)))</formula>
    </cfRule>
    <cfRule type="containsText" dxfId="1889" priority="36" operator="containsText" text="stage">
      <formula>NOT(ISERROR(SEARCH("stage",A41)))</formula>
    </cfRule>
  </conditionalFormatting>
  <conditionalFormatting sqref="A41:D41">
    <cfRule type="containsText" dxfId="1888" priority="34" operator="containsText" text="MFR">
      <formula>NOT(ISERROR(SEARCH("MFR",A41)))</formula>
    </cfRule>
  </conditionalFormatting>
  <conditionalFormatting sqref="A32:D32">
    <cfRule type="containsText" dxfId="1887" priority="32" operator="containsText" text="stage">
      <formula>NOT(ISERROR(SEARCH("stage",A32)))</formula>
    </cfRule>
    <cfRule type="containsText" dxfId="1886" priority="33" operator="containsText" text="stage">
      <formula>NOT(ISERROR(SEARCH("stage",A32)))</formula>
    </cfRule>
  </conditionalFormatting>
  <conditionalFormatting sqref="A32:D32">
    <cfRule type="containsText" dxfId="1885" priority="31" operator="containsText" text="MFR">
      <formula>NOT(ISERROR(SEARCH("MFR",A32)))</formula>
    </cfRule>
  </conditionalFormatting>
  <conditionalFormatting sqref="E7:E13 E25:E28 E16:E22 E40 E42:E50 E33:E37">
    <cfRule type="containsText" dxfId="1884" priority="28" operator="containsText" text="MFR">
      <formula>NOT(ISERROR(SEARCH("MFR",E7)))</formula>
    </cfRule>
  </conditionalFormatting>
  <conditionalFormatting sqref="E7:E13 E25:E28 E16:E22 E40 E42:E50 E33:E37">
    <cfRule type="containsText" dxfId="1883" priority="29" operator="containsText" text="stage">
      <formula>NOT(ISERROR(SEARCH("stage",E7)))</formula>
    </cfRule>
    <cfRule type="containsText" dxfId="1882" priority="30" operator="containsText" text="stage">
      <formula>NOT(ISERROR(SEARCH("stage",E7)))</formula>
    </cfRule>
  </conditionalFormatting>
  <conditionalFormatting sqref="E15">
    <cfRule type="containsText" dxfId="1881" priority="25" operator="containsText" text="MFR">
      <formula>NOT(ISERROR(SEARCH("MFR",E15)))</formula>
    </cfRule>
  </conditionalFormatting>
  <conditionalFormatting sqref="E15">
    <cfRule type="containsText" dxfId="1880" priority="26" operator="containsText" text="stage">
      <formula>NOT(ISERROR(SEARCH("stage",E15)))</formula>
    </cfRule>
    <cfRule type="containsText" dxfId="1879" priority="27" operator="containsText" text="stage">
      <formula>NOT(ISERROR(SEARCH("stage",E15)))</formula>
    </cfRule>
  </conditionalFormatting>
  <conditionalFormatting sqref="E41">
    <cfRule type="containsText" dxfId="1878" priority="22" operator="containsText" text="MFR">
      <formula>NOT(ISERROR(SEARCH("MFR",E41)))</formula>
    </cfRule>
  </conditionalFormatting>
  <conditionalFormatting sqref="E41">
    <cfRule type="containsText" dxfId="1877" priority="23" operator="containsText" text="stage">
      <formula>NOT(ISERROR(SEARCH("stage",E41)))</formula>
    </cfRule>
    <cfRule type="containsText" dxfId="1876" priority="24" operator="containsText" text="stage">
      <formula>NOT(ISERROR(SEARCH("stage",E41)))</formula>
    </cfRule>
  </conditionalFormatting>
  <conditionalFormatting sqref="E30">
    <cfRule type="containsText" dxfId="1875" priority="19" operator="containsText" text="MFR">
      <formula>NOT(ISERROR(SEARCH("MFR",E30)))</formula>
    </cfRule>
  </conditionalFormatting>
  <conditionalFormatting sqref="E30">
    <cfRule type="containsText" dxfId="1874" priority="20" operator="containsText" text="stage">
      <formula>NOT(ISERROR(SEARCH("stage",E30)))</formula>
    </cfRule>
    <cfRule type="containsText" dxfId="1873" priority="21" operator="containsText" text="stage">
      <formula>NOT(ISERROR(SEARCH("stage",E30)))</formula>
    </cfRule>
  </conditionalFormatting>
  <conditionalFormatting sqref="E38">
    <cfRule type="containsText" dxfId="1872" priority="16" operator="containsText" text="MFR">
      <formula>NOT(ISERROR(SEARCH("MFR",E38)))</formula>
    </cfRule>
  </conditionalFormatting>
  <conditionalFormatting sqref="E38">
    <cfRule type="containsText" dxfId="1871" priority="17" operator="containsText" text="stage">
      <formula>NOT(ISERROR(SEARCH("stage",E38)))</formula>
    </cfRule>
    <cfRule type="containsText" dxfId="1870" priority="18" operator="containsText" text="stage">
      <formula>NOT(ISERROR(SEARCH("stage",E38)))</formula>
    </cfRule>
  </conditionalFormatting>
  <conditionalFormatting sqref="E32">
    <cfRule type="containsText" dxfId="1869" priority="8" operator="containsText" text="stage">
      <formula>NOT(ISERROR(SEARCH("stage",E32)))</formula>
    </cfRule>
    <cfRule type="containsText" dxfId="1868" priority="9" operator="containsText" text="stage">
      <formula>NOT(ISERROR(SEARCH("stage",E32)))</formula>
    </cfRule>
  </conditionalFormatting>
  <conditionalFormatting sqref="E32">
    <cfRule type="containsText" dxfId="1867" priority="7" operator="containsText" text="MFR">
      <formula>NOT(ISERROR(SEARCH("MFR",E32)))</formula>
    </cfRule>
  </conditionalFormatting>
  <conditionalFormatting sqref="E14">
    <cfRule type="containsText" dxfId="1866" priority="4" operator="containsText" text="MFR">
      <formula>NOT(ISERROR(SEARCH("MFR",E14)))</formula>
    </cfRule>
  </conditionalFormatting>
  <conditionalFormatting sqref="E14">
    <cfRule type="containsText" dxfId="1865" priority="5" operator="containsText" text="stage">
      <formula>NOT(ISERROR(SEARCH("stage",E14)))</formula>
    </cfRule>
    <cfRule type="containsText" dxfId="1864" priority="6" operator="containsText" text="stage">
      <formula>NOT(ISERROR(SEARCH("stage",E14)))</formula>
    </cfRule>
  </conditionalFormatting>
  <conditionalFormatting sqref="E56:G56 A56">
    <cfRule type="containsText" dxfId="1863" priority="2" operator="containsText" text="stage">
      <formula>NOT(ISERROR(SEARCH("stage",A56)))</formula>
    </cfRule>
    <cfRule type="containsText" dxfId="1862" priority="3" operator="containsText" text="stage">
      <formula>NOT(ISERROR(SEARCH("stage",A56)))</formula>
    </cfRule>
  </conditionalFormatting>
  <conditionalFormatting sqref="E56:G56 A56">
    <cfRule type="containsText" dxfId="1861" priority="1" operator="containsText" text="MFR">
      <formula>NOT(ISERROR(SEARCH("MFR",A56)))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="70" zoomScaleNormal="70" workbookViewId="0">
      <selection activeCell="G50" sqref="G50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131" hidden="1" customWidth="1"/>
    <col min="6" max="6" width="8" style="32" hidden="1" customWidth="1"/>
    <col min="7" max="7" width="19.7109375" style="118" customWidth="1"/>
  </cols>
  <sheetData>
    <row r="1" spans="1:11">
      <c r="B1" s="2"/>
      <c r="C1" s="2"/>
      <c r="D1"/>
      <c r="E1"/>
      <c r="F1"/>
      <c r="G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6">
      <c r="B3" s="293"/>
      <c r="C3" s="294"/>
      <c r="D3" s="3"/>
      <c r="E3" s="295" t="e">
        <f>#REF!-#REF!</f>
        <v>#REF!</v>
      </c>
      <c r="F3" s="296"/>
      <c r="G3"/>
    </row>
    <row r="4" spans="1:11" ht="26.25" customHeight="1">
      <c r="A4" s="297" t="s">
        <v>0</v>
      </c>
      <c r="B4" s="297"/>
      <c r="C4" s="297"/>
      <c r="D4" s="297"/>
      <c r="E4" s="4" t="s">
        <v>1</v>
      </c>
      <c r="F4" s="63" t="s">
        <v>2</v>
      </c>
      <c r="G4" s="333" t="s">
        <v>35</v>
      </c>
    </row>
    <row r="5" spans="1:11">
      <c r="A5" s="297"/>
      <c r="B5" s="297"/>
      <c r="C5" s="297"/>
      <c r="D5" s="297"/>
      <c r="E5" s="5">
        <v>6</v>
      </c>
      <c r="F5" s="136">
        <v>5</v>
      </c>
      <c r="G5" s="334"/>
    </row>
    <row r="6" spans="1:11">
      <c r="A6" s="297"/>
      <c r="B6" s="297"/>
      <c r="C6" s="297"/>
      <c r="D6" s="297"/>
      <c r="E6" s="308"/>
      <c r="F6" s="308"/>
      <c r="G6" s="335"/>
    </row>
    <row r="7" spans="1:11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135" t="e">
        <f>IF(#REF!="MFR",$E$5,"0")</f>
        <v>#REF!</v>
      </c>
      <c r="F7" s="135" t="e">
        <f>IF(#REF!="MFR",$F$5,"0")</f>
        <v>#REF!</v>
      </c>
      <c r="G7" s="212" t="s">
        <v>7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35" t="e">
        <f>IF(#REF!="MFR",$E$5,"0")</f>
        <v>#REF!</v>
      </c>
      <c r="F8" s="135" t="e">
        <f>IF(#REF!="MFR",$F$5,"0")</f>
        <v>#REF!</v>
      </c>
      <c r="G8" s="213" t="s">
        <v>7</v>
      </c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35" t="e">
        <f>IF(#REF!="MFR",$E$5,"0")</f>
        <v>#REF!</v>
      </c>
      <c r="F9" s="135" t="e">
        <f>IF(#REF!="MFR",$F$5,"0")</f>
        <v>#REF!</v>
      </c>
      <c r="G9" s="213" t="s">
        <v>7</v>
      </c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35" t="e">
        <f>IF(#REF!="MFR",$E$5,"0")</f>
        <v>#REF!</v>
      </c>
      <c r="F10" s="135" t="e">
        <f>IF(#REF!="MFR",$F$5,"0")</f>
        <v>#REF!</v>
      </c>
      <c r="G10" s="206" t="s">
        <v>166</v>
      </c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35" t="e">
        <f>IF(#REF!="MFR",$E$5,"0")</f>
        <v>#REF!</v>
      </c>
      <c r="F11" s="135" t="e">
        <f>IF(#REF!="MFR",$F$5,"0")</f>
        <v>#REF!</v>
      </c>
      <c r="G11" s="212" t="s">
        <v>7</v>
      </c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35" t="e">
        <f>IF(#REF!="MFR",$E$5,"0")</f>
        <v>#REF!</v>
      </c>
      <c r="F12" s="135" t="e">
        <f>IF(#REF!="MFR",$F$5,"0")</f>
        <v>#REF!</v>
      </c>
      <c r="G12" s="213" t="s">
        <v>167</v>
      </c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35" t="e">
        <f>IF(#REF!="MFR",$E$5,"0")</f>
        <v>#REF!</v>
      </c>
      <c r="F13" s="135" t="e">
        <f>IF(#REF!="MFR",$F$5,"0")</f>
        <v>#REF!</v>
      </c>
      <c r="G13" s="212" t="s">
        <v>7</v>
      </c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/>
      <c r="F14"/>
      <c r="G14" s="212" t="s">
        <v>7</v>
      </c>
    </row>
    <row r="15" spans="1:11" ht="36">
      <c r="A15" s="11" t="s">
        <v>4</v>
      </c>
      <c r="B15" s="7">
        <f t="shared" si="1"/>
        <v>42667</v>
      </c>
      <c r="C15" s="12" t="s">
        <v>5</v>
      </c>
      <c r="D15" s="9">
        <f t="shared" si="0"/>
        <v>42671</v>
      </c>
      <c r="E15" s="16"/>
      <c r="F15" s="16"/>
      <c r="G15" s="212" t="s">
        <v>7</v>
      </c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35" t="e">
        <f>IF(#REF!="MFR",$E$5,"0")</f>
        <v>#REF!</v>
      </c>
      <c r="F16" s="135" t="e">
        <f>IF(#REF!="MFR",$F$5,"0")</f>
        <v>#REF!</v>
      </c>
      <c r="G16" s="213" t="s">
        <v>168</v>
      </c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35" t="e">
        <f>IF(#REF!="MFR",$E$5,"0")</f>
        <v>#REF!</v>
      </c>
      <c r="F17" s="135" t="e">
        <f>IF(#REF!="MFR",$F$5,"0")</f>
        <v>#REF!</v>
      </c>
      <c r="G17" s="208" t="s">
        <v>7</v>
      </c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35" t="e">
        <f>IF(#REF!="MFR",$E$5,"0")</f>
        <v>#REF!</v>
      </c>
      <c r="F18" s="135" t="e">
        <f>IF(#REF!="MFR",$F$5,"0")</f>
        <v>#REF!</v>
      </c>
      <c r="G18" s="208" t="s">
        <v>169</v>
      </c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135" t="e">
        <f>IF(#REF!="MFR",$E$5,"0")</f>
        <v>#REF!</v>
      </c>
      <c r="F19" s="135" t="e">
        <f>IF(#REF!="MFR",$F$5,"0")</f>
        <v>#REF!</v>
      </c>
      <c r="G19" s="208" t="s">
        <v>7</v>
      </c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35" t="e">
        <f>IF(#REF!="MFR",$E$5,"0")</f>
        <v>#REF!</v>
      </c>
      <c r="F20" s="135" t="e">
        <f>IF(#REF!="MFR",$F$5,"0")</f>
        <v>#REF!</v>
      </c>
      <c r="G20" s="208" t="s">
        <v>170</v>
      </c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35" t="e">
        <f>IF(#REF!="MFR",$E$5,"0")</f>
        <v>#REF!</v>
      </c>
      <c r="F21" s="135" t="e">
        <f>IF(#REF!="MFR",$F$5,"0")</f>
        <v>#REF!</v>
      </c>
      <c r="G21" s="212" t="s">
        <v>7</v>
      </c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35" t="e">
        <f>IF(#REF!="MFR",$E$5,"0")</f>
        <v>#REF!</v>
      </c>
      <c r="F22" s="135" t="e">
        <f>IF(#REF!="MFR",$F$5,"0")</f>
        <v>#REF!</v>
      </c>
      <c r="G22" s="212" t="s">
        <v>7</v>
      </c>
    </row>
    <row r="23" spans="1:7" ht="36">
      <c r="A23" s="11" t="s">
        <v>4</v>
      </c>
      <c r="B23" s="7">
        <f t="shared" si="1"/>
        <v>42723</v>
      </c>
      <c r="C23" s="12" t="s">
        <v>5</v>
      </c>
      <c r="D23" s="9">
        <f t="shared" si="0"/>
        <v>42727</v>
      </c>
      <c r="E23" s="19"/>
      <c r="F23" s="19"/>
      <c r="G23" s="212" t="s">
        <v>7</v>
      </c>
    </row>
    <row r="24" spans="1:7" ht="36.75" thickBot="1">
      <c r="A24" s="11" t="s">
        <v>4</v>
      </c>
      <c r="B24" s="7">
        <f t="shared" si="1"/>
        <v>42730</v>
      </c>
      <c r="C24" s="12" t="s">
        <v>5</v>
      </c>
      <c r="D24" s="9">
        <f t="shared" si="0"/>
        <v>42734</v>
      </c>
      <c r="E24" s="19"/>
      <c r="F24" s="19"/>
      <c r="G24" s="212" t="s">
        <v>7</v>
      </c>
    </row>
    <row r="25" spans="1:7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35" t="e">
        <f>IF(#REF!="MFR",$E$5,"0")</f>
        <v>#REF!</v>
      </c>
      <c r="F25" s="135" t="e">
        <f>IF(#REF!="MFR",$F$5,"0")</f>
        <v>#REF!</v>
      </c>
      <c r="G25" s="258" t="s">
        <v>171</v>
      </c>
    </row>
    <row r="26" spans="1:7" ht="36.75" thickTop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35" t="e">
        <f>IF(#REF!="MFR",$E$5,"0")</f>
        <v>#REF!</v>
      </c>
      <c r="F26" s="20" t="e">
        <f>IF(#REF!="MFR",$F$5,"0")</f>
        <v>#REF!</v>
      </c>
      <c r="G26" s="208" t="s">
        <v>7</v>
      </c>
    </row>
    <row r="27" spans="1:7" ht="36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35" t="e">
        <f>IF(#REF!="MFR",$E$5,"0")</f>
        <v>#REF!</v>
      </c>
      <c r="F27" s="135" t="e">
        <f>IF(#REF!="MFR",$F$5,"0")</f>
        <v>#REF!</v>
      </c>
      <c r="G27" s="208" t="s">
        <v>172</v>
      </c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94" t="s">
        <v>7</v>
      </c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133" t="e">
        <f>IF(#REF!="MFR",$E$5,"0")</f>
        <v>#REF!</v>
      </c>
      <c r="F29" s="133" t="e">
        <f>IF(#REF!="MFR",$F$5,"0")</f>
        <v>#REF!</v>
      </c>
      <c r="G29" s="208" t="s">
        <v>7</v>
      </c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08" t="s">
        <v>7</v>
      </c>
    </row>
    <row r="31" spans="1:7" ht="36">
      <c r="A31" s="11" t="s">
        <v>4</v>
      </c>
      <c r="B31" s="7">
        <f t="shared" si="1"/>
        <v>42779</v>
      </c>
      <c r="C31" s="12" t="s">
        <v>5</v>
      </c>
      <c r="D31" s="9">
        <f t="shared" si="0"/>
        <v>42783</v>
      </c>
      <c r="E31" s="23"/>
      <c r="F31" s="57"/>
      <c r="G31" s="212" t="s">
        <v>7</v>
      </c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135" t="e">
        <f>IF(#REF!="MFR",$E$5,"0")</f>
        <v>#REF!</v>
      </c>
      <c r="F32" s="135" t="e">
        <f>IF(#REF!="MFR",$F$5,"0")</f>
        <v>#REF!</v>
      </c>
      <c r="G32" s="213" t="s">
        <v>7</v>
      </c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35" t="e">
        <f>IF(#REF!="MFR",$E$5,"0")</f>
        <v>#REF!</v>
      </c>
      <c r="F33" s="135" t="e">
        <f>IF(#REF!="MFR",$F$5,"0")</f>
        <v>#REF!</v>
      </c>
      <c r="G33" s="208" t="s">
        <v>7</v>
      </c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35" t="e">
        <f>IF(#REF!="MFR",$E$5,"0")</f>
        <v>#REF!</v>
      </c>
      <c r="F34" s="135" t="e">
        <f>IF(#REF!="MFR",$F$5,"0")</f>
        <v>#REF!</v>
      </c>
      <c r="G34" s="208" t="s">
        <v>173</v>
      </c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35" t="e">
        <f>IF(#REF!="MFR",$E$5,"0")</f>
        <v>#REF!</v>
      </c>
      <c r="F35" s="135" t="e">
        <f>IF(#REF!="MFR",$F$5,"0")</f>
        <v>#REF!</v>
      </c>
      <c r="G35" s="208" t="s">
        <v>7</v>
      </c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35" t="e">
        <f>IF(#REF!="MFR",$E$5,"0")</f>
        <v>#REF!</v>
      </c>
      <c r="F36" s="135" t="e">
        <f>IF(#REF!="MFR",$F$5,"0")</f>
        <v>#REF!</v>
      </c>
      <c r="G36" s="208" t="s">
        <v>174</v>
      </c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35" t="e">
        <f>IF(#REF!="MFR",$E$5,"0")</f>
        <v>#REF!</v>
      </c>
      <c r="F37" s="135" t="e">
        <f>IF(#REF!="MFR",$F$5,"0")</f>
        <v>#REF!</v>
      </c>
      <c r="G37" s="208" t="s">
        <v>7</v>
      </c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110" t="s">
        <v>7</v>
      </c>
    </row>
    <row r="39" spans="1:7" ht="36">
      <c r="A39" s="11" t="s">
        <v>4</v>
      </c>
      <c r="B39" s="7">
        <f t="shared" si="1"/>
        <v>42835</v>
      </c>
      <c r="C39" s="12" t="s">
        <v>5</v>
      </c>
      <c r="D39" s="9">
        <f t="shared" si="0"/>
        <v>42839</v>
      </c>
      <c r="E39"/>
      <c r="F39"/>
      <c r="G39" s="212" t="s">
        <v>7</v>
      </c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135" t="e">
        <f>IF(#REF!="MFR",$E$5,"0")</f>
        <v>#REF!</v>
      </c>
      <c r="F40" s="135" t="e">
        <f>IF(#REF!="MFR",$F$5,"0")</f>
        <v>#REF!</v>
      </c>
      <c r="G40" s="213" t="s">
        <v>7</v>
      </c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35" t="e">
        <f>IF(#REF!="MFR",$E$5,"0")</f>
        <v>#REF!</v>
      </c>
      <c r="F41" s="135" t="e">
        <f>IF(#REF!="MFR",$F$5,"0")</f>
        <v>#REF!</v>
      </c>
      <c r="G41" s="208" t="s">
        <v>175</v>
      </c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35" t="e">
        <f>IF(#REF!="MFR",$E$5,"0")</f>
        <v>#REF!</v>
      </c>
      <c r="F42" s="135" t="e">
        <f>IF(#REF!="MFR",$F$5,"0")</f>
        <v>#REF!</v>
      </c>
      <c r="G42" s="109" t="s">
        <v>7</v>
      </c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135" t="e">
        <f>IF(#REF!="MFR",$E$5,"0")</f>
        <v>#REF!</v>
      </c>
      <c r="F43" s="135" t="e">
        <f>IF(#REF!="MFR",$F$5,"0")</f>
        <v>#REF!</v>
      </c>
      <c r="G43" s="109" t="s">
        <v>7</v>
      </c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35" t="e">
        <f>IF(#REF!="MFR",$E$5,"0")</f>
        <v>#REF!</v>
      </c>
      <c r="F44" s="135" t="e">
        <f>IF(#REF!="MFR",$F$5,"0")</f>
        <v>#REF!</v>
      </c>
      <c r="G44" s="109" t="s">
        <v>7</v>
      </c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35" t="e">
        <f>IF(#REF!="MFR",$E$5,"0")</f>
        <v>#REF!</v>
      </c>
      <c r="F45" s="135" t="e">
        <f>IF(#REF!="MFR",$F$5,"0")</f>
        <v>#REF!</v>
      </c>
      <c r="G45" s="109" t="s">
        <v>176</v>
      </c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135" t="e">
        <f>IF(#REF!="MFR",$E$5,"0")</f>
        <v>#REF!</v>
      </c>
      <c r="F46" s="135" t="e">
        <f>IF(#REF!="MFR",$F$5,"0")</f>
        <v>#REF!</v>
      </c>
      <c r="G46" s="109" t="s">
        <v>7</v>
      </c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35" t="e">
        <f>IF(#REF!="MFR",$E$5,"0")</f>
        <v>#REF!</v>
      </c>
      <c r="F47" s="135" t="e">
        <f>IF(#REF!="MFR",$F$5,"0")</f>
        <v>#REF!</v>
      </c>
      <c r="G47" s="109" t="s">
        <v>7</v>
      </c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35" t="e">
        <f>IF(#REF!="MFR",$E$5,"0")</f>
        <v>#REF!</v>
      </c>
      <c r="F48" s="135" t="e">
        <f>IF(#REF!="MFR",$F$5,"0")</f>
        <v>#REF!</v>
      </c>
      <c r="G48" s="109" t="s">
        <v>84</v>
      </c>
    </row>
    <row r="49" spans="1:8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35" t="e">
        <f>IF(#REF!="MFR",$E$5,"0")</f>
        <v>#REF!</v>
      </c>
      <c r="F49" s="135" t="e">
        <f>IF(#REF!="MFR",$F$5,"0")</f>
        <v>#REF!</v>
      </c>
      <c r="G49" s="109" t="s">
        <v>7</v>
      </c>
    </row>
    <row r="50" spans="1:8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1"/>
      <c r="F50" s="30"/>
      <c r="G50" s="212" t="s">
        <v>7</v>
      </c>
    </row>
    <row r="51" spans="1:8">
      <c r="A51" s="28"/>
      <c r="B51" s="279" t="s">
        <v>8</v>
      </c>
      <c r="C51" s="280"/>
      <c r="D51" s="280"/>
      <c r="G51" s="32"/>
    </row>
    <row r="52" spans="1:8">
      <c r="A52" s="28"/>
      <c r="B52" s="29"/>
      <c r="C52" s="28"/>
      <c r="E52" s="1"/>
      <c r="F52" s="34"/>
    </row>
    <row r="53" spans="1:8" ht="36">
      <c r="A53" s="28"/>
      <c r="B53" s="35" t="s">
        <v>6</v>
      </c>
      <c r="C53" s="36" t="s">
        <v>9</v>
      </c>
      <c r="D53" s="37"/>
      <c r="E53" s="132"/>
      <c r="F53" s="38" t="s">
        <v>10</v>
      </c>
      <c r="G53" s="37"/>
    </row>
    <row r="54" spans="1:8" ht="36.75" thickBot="1">
      <c r="B54" s="134" t="s">
        <v>7</v>
      </c>
      <c r="C54" s="39" t="s">
        <v>11</v>
      </c>
      <c r="D54" s="40"/>
      <c r="G54" s="37"/>
    </row>
    <row r="55" spans="1:8" ht="41.25" customHeight="1" thickTop="1" thickBot="1">
      <c r="B55" s="258" t="s">
        <v>6</v>
      </c>
      <c r="C55" s="257" t="s">
        <v>48</v>
      </c>
      <c r="E55" s="40"/>
      <c r="F55" s="43"/>
      <c r="G55" s="34"/>
    </row>
    <row r="56" spans="1:8" ht="27" thickTop="1">
      <c r="A56" s="28"/>
      <c r="E56" s="1"/>
      <c r="F56" s="34"/>
      <c r="G56" s="37"/>
    </row>
    <row r="57" spans="1:8">
      <c r="A57" s="44"/>
      <c r="G57" s="37"/>
    </row>
    <row r="58" spans="1:8">
      <c r="A58" s="28"/>
      <c r="G58" s="37"/>
    </row>
    <row r="59" spans="1:8">
      <c r="A59" s="28"/>
      <c r="B59" s="281" t="s">
        <v>12</v>
      </c>
      <c r="C59" s="282"/>
      <c r="D59" s="282"/>
      <c r="E59" s="58"/>
      <c r="F59" s="45"/>
      <c r="G59" s="143"/>
      <c r="H59" s="56"/>
    </row>
    <row r="60" spans="1:8">
      <c r="A60" s="28"/>
      <c r="B60" s="46" t="s">
        <v>13</v>
      </c>
      <c r="C60" s="28"/>
      <c r="D60" s="29"/>
      <c r="E60" s="48"/>
      <c r="F60" s="47"/>
      <c r="G60" s="37"/>
      <c r="H60" s="60"/>
    </row>
    <row r="61" spans="1:8">
      <c r="A61" s="28"/>
      <c r="B61" s="46" t="s">
        <v>14</v>
      </c>
      <c r="C61" s="28"/>
      <c r="D61" s="29"/>
      <c r="E61" s="48"/>
      <c r="F61" s="47"/>
      <c r="G61" s="37"/>
      <c r="H61" s="60"/>
    </row>
    <row r="62" spans="1:8">
      <c r="A62" s="28"/>
      <c r="B62" s="49" t="s">
        <v>15</v>
      </c>
      <c r="C62" s="50"/>
      <c r="D62" s="51"/>
      <c r="E62" s="61"/>
      <c r="F62" s="52"/>
      <c r="G62" s="144"/>
      <c r="H62" s="62"/>
    </row>
    <row r="63" spans="1:8">
      <c r="A63" s="28"/>
    </row>
    <row r="64" spans="1:8">
      <c r="A64" s="28"/>
    </row>
    <row r="65" spans="1:7">
      <c r="A65" s="28"/>
      <c r="E65" s="1"/>
      <c r="F65" s="1"/>
    </row>
    <row r="66" spans="1:7">
      <c r="A66" s="28"/>
      <c r="E66" s="1"/>
      <c r="F66" s="1"/>
    </row>
    <row r="67" spans="1:7">
      <c r="A67" s="28"/>
      <c r="E67" s="1"/>
      <c r="F67" s="1"/>
      <c r="G67" s="1"/>
    </row>
    <row r="68" spans="1:7">
      <c r="A68" s="28"/>
      <c r="B68" s="29"/>
      <c r="C68" s="28"/>
      <c r="D68" s="29"/>
      <c r="E68" s="1"/>
      <c r="F68" s="1"/>
      <c r="G68" s="1"/>
    </row>
    <row r="69" spans="1:7">
      <c r="A69" s="28"/>
      <c r="B69" s="29"/>
      <c r="C69" s="28"/>
      <c r="D69" s="29"/>
      <c r="E69" s="1"/>
      <c r="F69" s="1"/>
      <c r="G69" s="1"/>
    </row>
    <row r="70" spans="1:7">
      <c r="A70" s="28"/>
      <c r="B70" s="29"/>
      <c r="C70" s="28"/>
      <c r="D70" s="29"/>
      <c r="E70" s="1"/>
      <c r="F70" s="1"/>
      <c r="G70" s="1"/>
    </row>
    <row r="71" spans="1:7">
      <c r="A71" s="28"/>
      <c r="B71" s="29"/>
      <c r="C71" s="28"/>
      <c r="D71" s="29"/>
      <c r="E71" s="1"/>
      <c r="F71" s="1"/>
      <c r="G71" s="1"/>
    </row>
    <row r="72" spans="1:7">
      <c r="A72" s="28"/>
      <c r="B72" s="29"/>
      <c r="C72" s="28"/>
      <c r="D72" s="29"/>
      <c r="E72" s="1"/>
      <c r="F72" s="1"/>
      <c r="G72" s="1"/>
    </row>
    <row r="73" spans="1:7">
      <c r="A73" s="28"/>
      <c r="B73" s="29"/>
      <c r="C73" s="28"/>
      <c r="D73" s="29"/>
      <c r="E73" s="1"/>
      <c r="F73" s="1"/>
      <c r="G73" s="1"/>
    </row>
    <row r="74" spans="1:7">
      <c r="A74" s="28"/>
      <c r="B74" s="29"/>
      <c r="C74" s="28"/>
      <c r="D74" s="29"/>
      <c r="E74" s="1"/>
      <c r="F74" s="1"/>
      <c r="G74" s="1"/>
    </row>
    <row r="75" spans="1:7">
      <c r="A75" s="28"/>
      <c r="B75" s="29"/>
      <c r="C75" s="28"/>
      <c r="D75" s="29"/>
      <c r="E75" s="1"/>
      <c r="F75" s="1"/>
      <c r="G75" s="1"/>
    </row>
    <row r="76" spans="1:7">
      <c r="A76" s="28"/>
      <c r="B76" s="29"/>
      <c r="C76" s="28"/>
      <c r="D76" s="29"/>
      <c r="E76" s="1"/>
      <c r="F76" s="1"/>
      <c r="G76" s="1"/>
    </row>
    <row r="77" spans="1:7">
      <c r="A77" s="28"/>
      <c r="B77" s="29"/>
      <c r="C77" s="28"/>
      <c r="D77" s="29"/>
      <c r="E77" s="1"/>
      <c r="F77" s="1"/>
      <c r="G77" s="1"/>
    </row>
    <row r="78" spans="1:7">
      <c r="A78" s="28"/>
      <c r="B78" s="29"/>
      <c r="C78" s="28"/>
      <c r="D78" s="29"/>
      <c r="E78" s="1"/>
      <c r="F78" s="1"/>
      <c r="G78" s="1"/>
    </row>
    <row r="79" spans="1:7">
      <c r="A79" s="28"/>
      <c r="B79" s="29"/>
      <c r="C79" s="28"/>
      <c r="D79" s="29"/>
      <c r="E79" s="1"/>
      <c r="F79" s="1"/>
      <c r="G79" s="1"/>
    </row>
    <row r="80" spans="1:7">
      <c r="A80" s="28"/>
      <c r="B80" s="29"/>
      <c r="C80" s="28"/>
      <c r="D80" s="29"/>
      <c r="E80" s="1"/>
      <c r="F80" s="1"/>
      <c r="G80" s="1"/>
    </row>
    <row r="81" spans="1:7">
      <c r="A81" s="28"/>
      <c r="B81" s="29"/>
      <c r="C81" s="28"/>
      <c r="D81" s="29"/>
      <c r="E81" s="1"/>
      <c r="F81" s="1"/>
      <c r="G81" s="1"/>
    </row>
    <row r="82" spans="1:7">
      <c r="A82" s="28"/>
      <c r="B82" s="29"/>
      <c r="C82" s="28"/>
      <c r="D82" s="29"/>
      <c r="E82" s="1"/>
      <c r="F82" s="1"/>
      <c r="G82" s="1"/>
    </row>
    <row r="83" spans="1:7">
      <c r="A83" s="28"/>
      <c r="B83" s="29"/>
      <c r="C83" s="28"/>
      <c r="D83" s="29"/>
      <c r="E83" s="1"/>
      <c r="F83" s="1"/>
      <c r="G83" s="1"/>
    </row>
    <row r="84" spans="1:7">
      <c r="A84" s="28"/>
      <c r="B84" s="29"/>
      <c r="C84" s="28"/>
      <c r="D84" s="29"/>
      <c r="E84" s="1"/>
      <c r="F84" s="1"/>
      <c r="G84" s="1"/>
    </row>
    <row r="85" spans="1:7">
      <c r="A85" s="28"/>
      <c r="B85" s="29"/>
      <c r="C85" s="28"/>
      <c r="D85" s="29"/>
      <c r="E85" s="1"/>
      <c r="F85" s="1"/>
      <c r="G85" s="1"/>
    </row>
    <row r="86" spans="1:7">
      <c r="A86" s="28"/>
      <c r="B86" s="29"/>
      <c r="C86" s="28"/>
      <c r="D86" s="29"/>
      <c r="E86" s="1"/>
      <c r="F86" s="1"/>
      <c r="G86" s="1"/>
    </row>
    <row r="87" spans="1:7">
      <c r="A87" s="28"/>
      <c r="B87" s="29"/>
      <c r="C87" s="28"/>
      <c r="D87" s="29"/>
      <c r="E87" s="1"/>
      <c r="F87" s="1"/>
      <c r="G87" s="1"/>
    </row>
    <row r="88" spans="1:7">
      <c r="A88" s="28"/>
      <c r="B88" s="29"/>
      <c r="C88" s="28"/>
      <c r="D88" s="29"/>
      <c r="E88" s="1"/>
      <c r="F88" s="1"/>
      <c r="G88" s="1"/>
    </row>
    <row r="89" spans="1:7">
      <c r="A89" s="28"/>
      <c r="B89" s="29"/>
      <c r="C89" s="28"/>
      <c r="D89" s="29"/>
      <c r="E89" s="1"/>
      <c r="F89" s="1"/>
      <c r="G89" s="1"/>
    </row>
    <row r="90" spans="1:7">
      <c r="A90" s="28"/>
      <c r="B90" s="29"/>
      <c r="C90" s="28"/>
      <c r="D90" s="29"/>
      <c r="E90" s="1"/>
      <c r="F90" s="1"/>
      <c r="G90" s="1"/>
    </row>
    <row r="91" spans="1:7">
      <c r="A91" s="28"/>
      <c r="B91" s="29"/>
      <c r="C91" s="28"/>
      <c r="D91" s="29"/>
      <c r="E91" s="1"/>
      <c r="F91" s="1"/>
      <c r="G91" s="1"/>
    </row>
    <row r="92" spans="1:7">
      <c r="A92" s="28"/>
      <c r="B92" s="29"/>
      <c r="C92" s="28"/>
      <c r="D92" s="29"/>
      <c r="E92" s="1"/>
      <c r="F92" s="1"/>
      <c r="G92" s="1"/>
    </row>
    <row r="93" spans="1:7">
      <c r="A93" s="28"/>
      <c r="B93" s="29"/>
      <c r="C93" s="28"/>
      <c r="D93" s="29"/>
      <c r="E93" s="1"/>
      <c r="F93" s="1"/>
      <c r="G93" s="1"/>
    </row>
    <row r="94" spans="1:7">
      <c r="A94" s="28"/>
      <c r="B94" s="29"/>
      <c r="C94" s="28"/>
      <c r="D94" s="29"/>
      <c r="E94" s="1"/>
      <c r="F94" s="1"/>
      <c r="G94" s="1"/>
    </row>
    <row r="95" spans="1:7">
      <c r="A95" s="28"/>
      <c r="B95" s="29"/>
      <c r="C95" s="28"/>
      <c r="D95" s="29"/>
      <c r="E95" s="1"/>
      <c r="F95" s="1"/>
      <c r="G95" s="1"/>
    </row>
    <row r="96" spans="1:7">
      <c r="A96" s="28"/>
      <c r="B96" s="29"/>
      <c r="C96" s="28"/>
      <c r="D96" s="29"/>
      <c r="E96" s="1"/>
      <c r="F96" s="1"/>
      <c r="G96" s="1"/>
    </row>
    <row r="97" spans="1:7">
      <c r="A97" s="28"/>
      <c r="B97" s="29"/>
      <c r="C97" s="28"/>
      <c r="D97" s="29"/>
      <c r="E97" s="1"/>
      <c r="F97" s="1"/>
      <c r="G97" s="1"/>
    </row>
    <row r="98" spans="1:7">
      <c r="A98" s="28"/>
      <c r="B98" s="29"/>
      <c r="C98" s="28"/>
      <c r="D98" s="29"/>
      <c r="E98" s="1"/>
      <c r="F98" s="1"/>
      <c r="G98" s="1"/>
    </row>
    <row r="99" spans="1:7">
      <c r="A99" s="28"/>
      <c r="B99" s="29"/>
      <c r="C99" s="28"/>
      <c r="D99" s="29"/>
      <c r="E99" s="1"/>
      <c r="F99" s="1"/>
      <c r="G99" s="1"/>
    </row>
    <row r="100" spans="1:7">
      <c r="A100" s="28"/>
      <c r="B100" s="29"/>
      <c r="C100" s="28"/>
      <c r="D100" s="29"/>
      <c r="E100" s="1"/>
      <c r="F100" s="1"/>
      <c r="G100" s="1"/>
    </row>
    <row r="101" spans="1:7">
      <c r="B101" s="53"/>
      <c r="E101" s="1"/>
      <c r="F101" s="1"/>
      <c r="G101" s="1"/>
    </row>
    <row r="102" spans="1:7">
      <c r="B102" s="53"/>
      <c r="E102" s="1"/>
      <c r="F102" s="1"/>
      <c r="G102" s="1"/>
    </row>
    <row r="103" spans="1:7">
      <c r="B103" s="53"/>
      <c r="E103" s="1"/>
      <c r="F103" s="1"/>
      <c r="G103" s="1"/>
    </row>
    <row r="104" spans="1:7">
      <c r="B104" s="53"/>
      <c r="E104" s="1"/>
      <c r="F104" s="1"/>
      <c r="G104" s="1"/>
    </row>
    <row r="105" spans="1:7">
      <c r="B105" s="53"/>
      <c r="E105" s="1"/>
      <c r="F105" s="1"/>
      <c r="G105" s="1"/>
    </row>
    <row r="106" spans="1:7">
      <c r="B106" s="53"/>
      <c r="E106" s="1"/>
      <c r="F106" s="1"/>
      <c r="G106" s="1"/>
    </row>
    <row r="107" spans="1:7">
      <c r="B107" s="53"/>
      <c r="E107" s="1"/>
      <c r="F107" s="1"/>
      <c r="G107" s="1"/>
    </row>
    <row r="108" spans="1:7">
      <c r="B108" s="53"/>
      <c r="E108" s="1"/>
      <c r="F108" s="1"/>
      <c r="G108" s="1"/>
    </row>
    <row r="109" spans="1:7">
      <c r="B109" s="53"/>
      <c r="E109" s="1"/>
      <c r="F109" s="1"/>
      <c r="G109" s="1"/>
    </row>
    <row r="110" spans="1:7">
      <c r="B110" s="53"/>
      <c r="E110" s="1"/>
      <c r="F110" s="1"/>
      <c r="G110" s="1"/>
    </row>
    <row r="111" spans="1:7">
      <c r="B111" s="53"/>
      <c r="E111" s="1"/>
      <c r="F111" s="1"/>
      <c r="G111" s="1"/>
    </row>
    <row r="112" spans="1:7">
      <c r="A112"/>
      <c r="B112" s="53"/>
      <c r="E112" s="1"/>
      <c r="F112" s="1"/>
      <c r="G112" s="1"/>
    </row>
    <row r="113" spans="1:7">
      <c r="A113"/>
      <c r="B113" s="53"/>
      <c r="E113" s="1"/>
      <c r="F113" s="1"/>
      <c r="G113" s="1"/>
    </row>
    <row r="114" spans="1:7">
      <c r="A114"/>
      <c r="B114" s="53"/>
      <c r="E114" s="1"/>
      <c r="F114" s="1"/>
      <c r="G114" s="1"/>
    </row>
    <row r="115" spans="1:7">
      <c r="A115"/>
      <c r="B115" s="53"/>
      <c r="E115" s="1"/>
      <c r="F115" s="1"/>
      <c r="G115" s="1"/>
    </row>
    <row r="116" spans="1:7">
      <c r="A116"/>
      <c r="B116" s="53"/>
      <c r="E116" s="1"/>
      <c r="F116" s="1"/>
      <c r="G116" s="1"/>
    </row>
    <row r="117" spans="1:7">
      <c r="A117"/>
      <c r="B117" s="53"/>
      <c r="E117" s="1"/>
      <c r="F117" s="1"/>
      <c r="G117" s="1"/>
    </row>
    <row r="118" spans="1:7">
      <c r="A118"/>
      <c r="B118" s="53"/>
      <c r="E118" s="1"/>
      <c r="F118" s="1"/>
      <c r="G118" s="1"/>
    </row>
    <row r="119" spans="1:7">
      <c r="G119" s="1"/>
    </row>
    <row r="120" spans="1:7">
      <c r="G120" s="1"/>
    </row>
  </sheetData>
  <mergeCells count="8">
    <mergeCell ref="B2:K2"/>
    <mergeCell ref="B59:D59"/>
    <mergeCell ref="B3:C3"/>
    <mergeCell ref="E3:F3"/>
    <mergeCell ref="A4:D6"/>
    <mergeCell ref="G4:G6"/>
    <mergeCell ref="E6:F6"/>
    <mergeCell ref="B51:D51"/>
  </mergeCells>
  <conditionalFormatting sqref="A3:B3 D3 A1:F1 E7:F13 E15:F22 E31:F38 E25:F29 A4 E4:F5 A51:F53 A54:B54 G51:G54 E40:F50 A56:G1048576">
    <cfRule type="containsText" dxfId="1860" priority="169" operator="containsText" text="stage">
      <formula>NOT(ISERROR(SEARCH("stage",A1)))</formula>
    </cfRule>
    <cfRule type="containsText" dxfId="1859" priority="170" operator="containsText" text="stage">
      <formula>NOT(ISERROR(SEARCH("stage",A1)))</formula>
    </cfRule>
  </conditionalFormatting>
  <conditionalFormatting sqref="A3:B3 D3 A1:F1 E7:F13 E15:F22 E31:F38 E25:F29 A4 E4:F5 A51:F53 A54:B54 G51:G54 E40:F50 A56:G1048576">
    <cfRule type="containsText" dxfId="1858" priority="168" operator="containsText" text="MFR">
      <formula>NOT(ISERROR(SEARCH("MFR",A1)))</formula>
    </cfRule>
  </conditionalFormatting>
  <conditionalFormatting sqref="E3:F3">
    <cfRule type="cellIs" dxfId="1857" priority="166" operator="lessThan">
      <formula>0</formula>
    </cfRule>
    <cfRule type="cellIs" dxfId="1856" priority="167" operator="greaterThan">
      <formula>0</formula>
    </cfRule>
  </conditionalFormatting>
  <conditionalFormatting sqref="G1 G4">
    <cfRule type="containsText" dxfId="1855" priority="110" operator="containsText" text="stage">
      <formula>NOT(ISERROR(SEARCH("stage",G1)))</formula>
    </cfRule>
    <cfRule type="containsText" dxfId="1854" priority="111" operator="containsText" text="stage">
      <formula>NOT(ISERROR(SEARCH("stage",G1)))</formula>
    </cfRule>
  </conditionalFormatting>
  <conditionalFormatting sqref="G1 G4">
    <cfRule type="containsText" dxfId="1853" priority="109" operator="containsText" text="MFR">
      <formula>NOT(ISERROR(SEARCH("MFR",G1)))</formula>
    </cfRule>
  </conditionalFormatting>
  <conditionalFormatting sqref="G41">
    <cfRule type="containsText" dxfId="1852" priority="32" operator="containsText" text="stage">
      <formula>NOT(ISERROR(SEARCH("stage",G41)))</formula>
    </cfRule>
    <cfRule type="containsText" dxfId="1851" priority="33" operator="containsText" text="stage">
      <formula>NOT(ISERROR(SEARCH("stage",G41)))</formula>
    </cfRule>
  </conditionalFormatting>
  <conditionalFormatting sqref="G41">
    <cfRule type="containsText" dxfId="1850" priority="31" operator="containsText" text="MFR">
      <formula>NOT(ISERROR(SEARCH("MFR",G41)))</formula>
    </cfRule>
  </conditionalFormatting>
  <conditionalFormatting sqref="G30">
    <cfRule type="containsText" dxfId="1849" priority="29" operator="containsText" text="stage">
      <formula>NOT(ISERROR(SEARCH("stage",G30)))</formula>
    </cfRule>
    <cfRule type="containsText" dxfId="1848" priority="30" operator="containsText" text="stage">
      <formula>NOT(ISERROR(SEARCH("stage",G30)))</formula>
    </cfRule>
  </conditionalFormatting>
  <conditionalFormatting sqref="G30">
    <cfRule type="containsText" dxfId="1847" priority="28" operator="containsText" text="MFR">
      <formula>NOT(ISERROR(SEARCH("MFR",G30)))</formula>
    </cfRule>
  </conditionalFormatting>
  <conditionalFormatting sqref="G38">
    <cfRule type="containsText" dxfId="1846" priority="26" operator="containsText" text="stage">
      <formula>NOT(ISERROR(SEARCH("stage",G38)))</formula>
    </cfRule>
    <cfRule type="containsText" dxfId="1845" priority="27" operator="containsText" text="stage">
      <formula>NOT(ISERROR(SEARCH("stage",G38)))</formula>
    </cfRule>
  </conditionalFormatting>
  <conditionalFormatting sqref="G38">
    <cfRule type="containsText" dxfId="1844" priority="25" operator="containsText" text="MFR">
      <formula>NOT(ISERROR(SEARCH("MFR",G38)))</formula>
    </cfRule>
  </conditionalFormatting>
  <conditionalFormatting sqref="G13:G15">
    <cfRule type="containsText" dxfId="1843" priority="23" operator="containsText" text="stage">
      <formula>NOT(ISERROR(SEARCH("stage",G13)))</formula>
    </cfRule>
    <cfRule type="containsText" dxfId="1842" priority="24" operator="containsText" text="stage">
      <formula>NOT(ISERROR(SEARCH("stage",G13)))</formula>
    </cfRule>
  </conditionalFormatting>
  <conditionalFormatting sqref="G13:G15">
    <cfRule type="containsText" dxfId="1841" priority="22" operator="containsText" text="MFR">
      <formula>NOT(ISERROR(SEARCH("MFR",G13)))</formula>
    </cfRule>
  </conditionalFormatting>
  <conditionalFormatting sqref="G31">
    <cfRule type="containsText" dxfId="1840" priority="19" operator="containsText" text="MFR">
      <formula>NOT(ISERROR(SEARCH("MFR",G31)))</formula>
    </cfRule>
  </conditionalFormatting>
  <conditionalFormatting sqref="G31">
    <cfRule type="containsText" dxfId="1839" priority="20" operator="containsText" text="stage">
      <formula>NOT(ISERROR(SEARCH("stage",G31)))</formula>
    </cfRule>
    <cfRule type="containsText" dxfId="1838" priority="21" operator="containsText" text="stage">
      <formula>NOT(ISERROR(SEARCH("stage",G31)))</formula>
    </cfRule>
  </conditionalFormatting>
  <conditionalFormatting sqref="G39">
    <cfRule type="containsText" dxfId="1837" priority="16" operator="containsText" text="MFR">
      <formula>NOT(ISERROR(SEARCH("MFR",G39)))</formula>
    </cfRule>
  </conditionalFormatting>
  <conditionalFormatting sqref="G39">
    <cfRule type="containsText" dxfId="1836" priority="17" operator="containsText" text="stage">
      <formula>NOT(ISERROR(SEARCH("stage",G39)))</formula>
    </cfRule>
    <cfRule type="containsText" dxfId="1835" priority="18" operator="containsText" text="stage">
      <formula>NOT(ISERROR(SEARCH("stage",G39)))</formula>
    </cfRule>
  </conditionalFormatting>
  <conditionalFormatting sqref="G32">
    <cfRule type="containsText" dxfId="1834" priority="13" operator="containsText" text="MFR">
      <formula>NOT(ISERROR(SEARCH("MFR",G32)))</formula>
    </cfRule>
  </conditionalFormatting>
  <conditionalFormatting sqref="G32">
    <cfRule type="containsText" dxfId="1833" priority="14" operator="containsText" text="stage">
      <formula>NOT(ISERROR(SEARCH("stage",G32)))</formula>
    </cfRule>
    <cfRule type="containsText" dxfId="1832" priority="15" operator="containsText" text="stage">
      <formula>NOT(ISERROR(SEARCH("stage",G32)))</formula>
    </cfRule>
  </conditionalFormatting>
  <conditionalFormatting sqref="A42:D50 A7:D31 A33:D40">
    <cfRule type="containsText" dxfId="1831" priority="50" operator="containsText" text="stage">
      <formula>NOT(ISERROR(SEARCH("stage",A7)))</formula>
    </cfRule>
    <cfRule type="containsText" dxfId="1830" priority="51" operator="containsText" text="stage">
      <formula>NOT(ISERROR(SEARCH("stage",A7)))</formula>
    </cfRule>
  </conditionalFormatting>
  <conditionalFormatting sqref="A42:D50 A7:D31 A33:D40">
    <cfRule type="containsText" dxfId="1829" priority="49" operator="containsText" text="MFR">
      <formula>NOT(ISERROR(SEARCH("MFR",A7)))</formula>
    </cfRule>
  </conditionalFormatting>
  <conditionalFormatting sqref="A41:D41">
    <cfRule type="containsText" dxfId="1828" priority="47" operator="containsText" text="stage">
      <formula>NOT(ISERROR(SEARCH("stage",A41)))</formula>
    </cfRule>
    <cfRule type="containsText" dxfId="1827" priority="48" operator="containsText" text="stage">
      <formula>NOT(ISERROR(SEARCH("stage",A41)))</formula>
    </cfRule>
  </conditionalFormatting>
  <conditionalFormatting sqref="A41:D41">
    <cfRule type="containsText" dxfId="1826" priority="46" operator="containsText" text="MFR">
      <formula>NOT(ISERROR(SEARCH("MFR",A41)))</formula>
    </cfRule>
  </conditionalFormatting>
  <conditionalFormatting sqref="A32:D32">
    <cfRule type="containsText" dxfId="1825" priority="44" operator="containsText" text="stage">
      <formula>NOT(ISERROR(SEARCH("stage",A32)))</formula>
    </cfRule>
    <cfRule type="containsText" dxfId="1824" priority="45" operator="containsText" text="stage">
      <formula>NOT(ISERROR(SEARCH("stage",A32)))</formula>
    </cfRule>
  </conditionalFormatting>
  <conditionalFormatting sqref="A32:D32">
    <cfRule type="containsText" dxfId="1823" priority="43" operator="containsText" text="MFR">
      <formula>NOT(ISERROR(SEARCH("MFR",A32)))</formula>
    </cfRule>
  </conditionalFormatting>
  <conditionalFormatting sqref="G7:G10 G33:G37 G12 G42:G50 G16:G24 G27:G29">
    <cfRule type="containsText" dxfId="1822" priority="41" operator="containsText" text="stage">
      <formula>NOT(ISERROR(SEARCH("stage",G7)))</formula>
    </cfRule>
    <cfRule type="containsText" dxfId="1821" priority="42" operator="containsText" text="stage">
      <formula>NOT(ISERROR(SEARCH("stage",G7)))</formula>
    </cfRule>
  </conditionalFormatting>
  <conditionalFormatting sqref="G7:G10 G33:G37 G12 G42:G50 G16:G24 G27:G29">
    <cfRule type="containsText" dxfId="1820" priority="40" operator="containsText" text="MFR">
      <formula>NOT(ISERROR(SEARCH("MFR",G7)))</formula>
    </cfRule>
  </conditionalFormatting>
  <conditionalFormatting sqref="G11">
    <cfRule type="containsText" dxfId="1819" priority="38" operator="containsText" text="stage">
      <formula>NOT(ISERROR(SEARCH("stage",G11)))</formula>
    </cfRule>
    <cfRule type="containsText" dxfId="1818" priority="39" operator="containsText" text="stage">
      <formula>NOT(ISERROR(SEARCH("stage",G11)))</formula>
    </cfRule>
  </conditionalFormatting>
  <conditionalFormatting sqref="G11">
    <cfRule type="containsText" dxfId="1817" priority="37" operator="containsText" text="MFR">
      <formula>NOT(ISERROR(SEARCH("MFR",G11)))</formula>
    </cfRule>
  </conditionalFormatting>
  <conditionalFormatting sqref="G40">
    <cfRule type="containsText" dxfId="1816" priority="11" operator="containsText" text="stage">
      <formula>NOT(ISERROR(SEARCH("stage",G40)))</formula>
    </cfRule>
    <cfRule type="containsText" dxfId="1815" priority="12" operator="containsText" text="stage">
      <formula>NOT(ISERROR(SEARCH("stage",G40)))</formula>
    </cfRule>
  </conditionalFormatting>
  <conditionalFormatting sqref="G40">
    <cfRule type="containsText" dxfId="1814" priority="10" operator="containsText" text="MFR">
      <formula>NOT(ISERROR(SEARCH("MFR",G40)))</formula>
    </cfRule>
  </conditionalFormatting>
  <conditionalFormatting sqref="G26">
    <cfRule type="containsText" dxfId="1813" priority="8" operator="containsText" text="stage">
      <formula>NOT(ISERROR(SEARCH("stage",G26)))</formula>
    </cfRule>
    <cfRule type="containsText" dxfId="1812" priority="9" operator="containsText" text="stage">
      <formula>NOT(ISERROR(SEARCH("stage",G26)))</formula>
    </cfRule>
  </conditionalFormatting>
  <conditionalFormatting sqref="G26">
    <cfRule type="containsText" dxfId="1811" priority="7" operator="containsText" text="MFR">
      <formula>NOT(ISERROR(SEARCH("MFR",G26)))</formula>
    </cfRule>
  </conditionalFormatting>
  <conditionalFormatting sqref="E55:G55 A55">
    <cfRule type="containsText" dxfId="1810" priority="2" operator="containsText" text="stage">
      <formula>NOT(ISERROR(SEARCH("stage",A55)))</formula>
    </cfRule>
    <cfRule type="containsText" dxfId="1809" priority="3" operator="containsText" text="stage">
      <formula>NOT(ISERROR(SEARCH("stage",A55)))</formula>
    </cfRule>
  </conditionalFormatting>
  <conditionalFormatting sqref="E55:G55 A55">
    <cfRule type="containsText" dxfId="1808" priority="1" operator="containsText" text="MFR">
      <formula>NOT(ISERROR(SEARCH("MFR",A55)))</formula>
    </cfRule>
  </conditionalFormatting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="50" zoomScaleNormal="50" workbookViewId="0">
      <selection activeCell="J47" sqref="J47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131" hidden="1" customWidth="1"/>
    <col min="6" max="6" width="8" style="32" hidden="1" customWidth="1"/>
    <col min="7" max="7" width="20.5703125" style="131" customWidth="1"/>
  </cols>
  <sheetData>
    <row r="1" spans="1:11">
      <c r="B1" s="2"/>
      <c r="C1" s="2"/>
      <c r="D1"/>
      <c r="E1"/>
      <c r="F1"/>
      <c r="G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6">
      <c r="B3" s="293"/>
      <c r="C3" s="294"/>
      <c r="D3" s="3"/>
      <c r="E3" s="295" t="e">
        <f>#REF!-#REF!</f>
        <v>#REF!</v>
      </c>
      <c r="F3" s="296"/>
      <c r="G3"/>
    </row>
    <row r="4" spans="1:11" ht="26.25" customHeight="1">
      <c r="A4" s="297" t="s">
        <v>0</v>
      </c>
      <c r="B4" s="297"/>
      <c r="C4" s="297"/>
      <c r="D4" s="297"/>
      <c r="E4" s="4" t="s">
        <v>1</v>
      </c>
      <c r="F4" s="63" t="s">
        <v>2</v>
      </c>
      <c r="G4" s="336" t="s">
        <v>36</v>
      </c>
    </row>
    <row r="5" spans="1:11">
      <c r="A5" s="297"/>
      <c r="B5" s="297"/>
      <c r="C5" s="297"/>
      <c r="D5" s="297"/>
      <c r="E5" s="5">
        <v>6</v>
      </c>
      <c r="F5" s="136">
        <v>5</v>
      </c>
      <c r="G5" s="337"/>
    </row>
    <row r="6" spans="1:11">
      <c r="A6" s="297"/>
      <c r="B6" s="297"/>
      <c r="C6" s="297"/>
      <c r="D6" s="297"/>
      <c r="E6" s="308"/>
      <c r="F6" s="308"/>
      <c r="G6" s="338"/>
    </row>
    <row r="7" spans="1:11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135" t="e">
        <f>IF(#REF!="MFR",$E$5,"0")</f>
        <v>#REF!</v>
      </c>
      <c r="F7" s="135" t="e">
        <f>IF(#REF!="MFR",$F$5,"0")</f>
        <v>#REF!</v>
      </c>
      <c r="G7" s="213" t="s">
        <v>7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35" t="e">
        <f>IF(#REF!="MFR",$E$5,"0")</f>
        <v>#REF!</v>
      </c>
      <c r="F8" s="135" t="e">
        <f>IF(#REF!="MFR",$F$5,"0")</f>
        <v>#REF!</v>
      </c>
      <c r="G8" s="213" t="s">
        <v>7</v>
      </c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35" t="e">
        <f>IF(#REF!="MFR",$E$5,"0")</f>
        <v>#REF!</v>
      </c>
      <c r="F9" s="135" t="e">
        <f>IF(#REF!="MFR",$F$5,"0")</f>
        <v>#REF!</v>
      </c>
      <c r="G9" s="206" t="s">
        <v>166</v>
      </c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35" t="e">
        <f>IF(#REF!="MFR",$E$5,"0")</f>
        <v>#REF!</v>
      </c>
      <c r="F10" s="135" t="e">
        <f>IF(#REF!="MFR",$F$5,"0")</f>
        <v>#REF!</v>
      </c>
      <c r="G10" s="213" t="s">
        <v>7</v>
      </c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35" t="e">
        <f>IF(#REF!="MFR",$E$5,"0")</f>
        <v>#REF!</v>
      </c>
      <c r="F11" s="135" t="e">
        <f>IF(#REF!="MFR",$F$5,"0")</f>
        <v>#REF!</v>
      </c>
      <c r="G11" s="213" t="s">
        <v>167</v>
      </c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35" t="e">
        <f>IF(#REF!="MFR",$E$5,"0")</f>
        <v>#REF!</v>
      </c>
      <c r="F12" s="135" t="e">
        <f>IF(#REF!="MFR",$F$5,"0")</f>
        <v>#REF!</v>
      </c>
      <c r="G12" s="213" t="s">
        <v>7</v>
      </c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35" t="e">
        <f>IF(#REF!="MFR",$E$5,"0")</f>
        <v>#REF!</v>
      </c>
      <c r="F13" s="135" t="e">
        <f>IF(#REF!="MFR",$F$5,"0")</f>
        <v>#REF!</v>
      </c>
      <c r="G13" s="213" t="s">
        <v>7</v>
      </c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/>
      <c r="F14"/>
      <c r="G14" s="213" t="s">
        <v>7</v>
      </c>
    </row>
    <row r="15" spans="1:11" ht="36">
      <c r="A15" s="11" t="s">
        <v>4</v>
      </c>
      <c r="B15" s="7">
        <f t="shared" si="1"/>
        <v>42667</v>
      </c>
      <c r="C15" s="12" t="s">
        <v>5</v>
      </c>
      <c r="D15" s="9">
        <f t="shared" si="0"/>
        <v>42671</v>
      </c>
      <c r="E15" s="16"/>
      <c r="F15" s="16"/>
      <c r="G15" s="213" t="s">
        <v>7</v>
      </c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35" t="e">
        <f>IF(#REF!="MFR",$E$5,"0")</f>
        <v>#REF!</v>
      </c>
      <c r="F16" s="135" t="e">
        <f>IF(#REF!="MFR",$F$5,"0")</f>
        <v>#REF!</v>
      </c>
      <c r="G16" s="213" t="s">
        <v>7</v>
      </c>
    </row>
    <row r="17" spans="1:10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35" t="e">
        <f>IF(#REF!="MFR",$E$5,"0")</f>
        <v>#REF!</v>
      </c>
      <c r="F17" s="135" t="e">
        <f>IF(#REF!="MFR",$F$5,"0")</f>
        <v>#REF!</v>
      </c>
      <c r="G17" s="208" t="s">
        <v>168</v>
      </c>
    </row>
    <row r="18" spans="1:10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35" t="e">
        <f>IF(#REF!="MFR",$E$5,"0")</f>
        <v>#REF!</v>
      </c>
      <c r="F18" s="135" t="e">
        <f>IF(#REF!="MFR",$F$5,"0")</f>
        <v>#REF!</v>
      </c>
      <c r="G18" s="208" t="s">
        <v>7</v>
      </c>
    </row>
    <row r="19" spans="1:10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135" t="e">
        <f>IF(#REF!="MFR",$E$5,"0")</f>
        <v>#REF!</v>
      </c>
      <c r="F19" s="135" t="e">
        <f>IF(#REF!="MFR",$F$5,"0")</f>
        <v>#REF!</v>
      </c>
      <c r="G19" s="208" t="s">
        <v>169</v>
      </c>
    </row>
    <row r="20" spans="1:10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35" t="e">
        <f>IF(#REF!="MFR",$E$5,"0")</f>
        <v>#REF!</v>
      </c>
      <c r="F20" s="135" t="e">
        <f>IF(#REF!="MFR",$F$5,"0")</f>
        <v>#REF!</v>
      </c>
      <c r="G20" s="208" t="s">
        <v>7</v>
      </c>
    </row>
    <row r="21" spans="1:10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35" t="e">
        <f>IF(#REF!="MFR",$E$5,"0")</f>
        <v>#REF!</v>
      </c>
      <c r="F21" s="135" t="e">
        <f>IF(#REF!="MFR",$F$5,"0")</f>
        <v>#REF!</v>
      </c>
      <c r="G21" s="208" t="s">
        <v>170</v>
      </c>
    </row>
    <row r="22" spans="1:10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35" t="e">
        <f>IF(#REF!="MFR",$E$5,"0")</f>
        <v>#REF!</v>
      </c>
      <c r="F22" s="135" t="e">
        <f>IF(#REF!="MFR",$F$5,"0")</f>
        <v>#REF!</v>
      </c>
      <c r="G22" s="208" t="s">
        <v>7</v>
      </c>
    </row>
    <row r="23" spans="1:10" ht="36">
      <c r="A23" s="11" t="s">
        <v>4</v>
      </c>
      <c r="B23" s="7">
        <f t="shared" si="1"/>
        <v>42723</v>
      </c>
      <c r="C23" s="12" t="s">
        <v>5</v>
      </c>
      <c r="D23" s="9">
        <f t="shared" si="0"/>
        <v>42727</v>
      </c>
      <c r="E23" s="19"/>
      <c r="F23" s="19"/>
      <c r="G23" s="208" t="s">
        <v>7</v>
      </c>
    </row>
    <row r="24" spans="1:10" ht="36">
      <c r="A24" s="11" t="s">
        <v>4</v>
      </c>
      <c r="B24" s="7">
        <f t="shared" si="1"/>
        <v>42730</v>
      </c>
      <c r="C24" s="12" t="s">
        <v>5</v>
      </c>
      <c r="D24" s="9">
        <f t="shared" si="0"/>
        <v>42734</v>
      </c>
      <c r="E24" s="19"/>
      <c r="F24" s="19"/>
      <c r="G24" s="208" t="s">
        <v>7</v>
      </c>
      <c r="J24" s="208"/>
    </row>
    <row r="25" spans="1:10" ht="36.75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35" t="e">
        <f>IF(#REF!="MFR",$E$5,"0")</f>
        <v>#REF!</v>
      </c>
      <c r="F25" s="135" t="e">
        <f>IF(#REF!="MFR",$F$5,"0")</f>
        <v>#REF!</v>
      </c>
      <c r="G25" s="208" t="s">
        <v>7</v>
      </c>
    </row>
    <row r="26" spans="1:10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35" t="e">
        <f>IF(#REF!="MFR",$E$5,"0")</f>
        <v>#REF!</v>
      </c>
      <c r="F26" s="20" t="e">
        <f>IF(#REF!="MFR",$F$5,"0")</f>
        <v>#REF!</v>
      </c>
      <c r="G26" s="258" t="s">
        <v>171</v>
      </c>
    </row>
    <row r="27" spans="1:10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35" t="e">
        <f>IF(#REF!="MFR",$E$5,"0")</f>
        <v>#REF!</v>
      </c>
      <c r="F27" s="135" t="e">
        <f>IF(#REF!="MFR",$F$5,"0")</f>
        <v>#REF!</v>
      </c>
      <c r="G27" s="208" t="s">
        <v>7</v>
      </c>
    </row>
    <row r="28" spans="1:10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09" t="s">
        <v>7</v>
      </c>
    </row>
    <row r="29" spans="1:10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133" t="e">
        <f>IF(#REF!="MFR",$E$5,"0")</f>
        <v>#REF!</v>
      </c>
      <c r="F29" s="133" t="e">
        <f>IF(#REF!="MFR",$F$5,"0")</f>
        <v>#REF!</v>
      </c>
      <c r="G29" s="87" t="s">
        <v>172</v>
      </c>
    </row>
    <row r="30" spans="1:10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08" t="s">
        <v>7</v>
      </c>
    </row>
    <row r="31" spans="1:10" ht="36">
      <c r="A31" s="11" t="s">
        <v>4</v>
      </c>
      <c r="B31" s="7">
        <f t="shared" si="1"/>
        <v>42779</v>
      </c>
      <c r="C31" s="12" t="s">
        <v>5</v>
      </c>
      <c r="D31" s="9">
        <f t="shared" si="0"/>
        <v>42783</v>
      </c>
      <c r="E31" s="23"/>
      <c r="F31" s="57"/>
      <c r="G31" s="208" t="s">
        <v>7</v>
      </c>
    </row>
    <row r="32" spans="1:10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135" t="e">
        <f>IF(#REF!="MFR",$E$5,"0")</f>
        <v>#REF!</v>
      </c>
      <c r="F32" s="135" t="e">
        <f>IF(#REF!="MFR",$F$5,"0")</f>
        <v>#REF!</v>
      </c>
      <c r="G32" s="208" t="s">
        <v>7</v>
      </c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35" t="e">
        <f>IF(#REF!="MFR",$E$5,"0")</f>
        <v>#REF!</v>
      </c>
      <c r="F33" s="135" t="e">
        <f>IF(#REF!="MFR",$F$5,"0")</f>
        <v>#REF!</v>
      </c>
      <c r="G33" s="208" t="s">
        <v>173</v>
      </c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35" t="e">
        <f>IF(#REF!="MFR",$E$5,"0")</f>
        <v>#REF!</v>
      </c>
      <c r="F34" s="135" t="e">
        <f>IF(#REF!="MFR",$F$5,"0")</f>
        <v>#REF!</v>
      </c>
      <c r="G34" s="208" t="s">
        <v>7</v>
      </c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35" t="e">
        <f>IF(#REF!="MFR",$E$5,"0")</f>
        <v>#REF!</v>
      </c>
      <c r="F35" s="135" t="e">
        <f>IF(#REF!="MFR",$F$5,"0")</f>
        <v>#REF!</v>
      </c>
      <c r="G35" s="208" t="s">
        <v>174</v>
      </c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35" t="e">
        <f>IF(#REF!="MFR",$E$5,"0")</f>
        <v>#REF!</v>
      </c>
      <c r="F36" s="135" t="e">
        <f>IF(#REF!="MFR",$F$5,"0")</f>
        <v>#REF!</v>
      </c>
      <c r="G36" s="208" t="s">
        <v>7</v>
      </c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35" t="e">
        <f>IF(#REF!="MFR",$E$5,"0")</f>
        <v>#REF!</v>
      </c>
      <c r="F37" s="135" t="e">
        <f>IF(#REF!="MFR",$F$5,"0")</f>
        <v>#REF!</v>
      </c>
      <c r="G37" s="208" t="s">
        <v>175</v>
      </c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07" t="s">
        <v>7</v>
      </c>
    </row>
    <row r="39" spans="1:7" ht="36">
      <c r="A39" s="11" t="s">
        <v>4</v>
      </c>
      <c r="B39" s="7">
        <f t="shared" si="1"/>
        <v>42835</v>
      </c>
      <c r="C39" s="12" t="s">
        <v>5</v>
      </c>
      <c r="D39" s="9">
        <f t="shared" si="0"/>
        <v>42839</v>
      </c>
      <c r="E39"/>
      <c r="F39"/>
      <c r="G39" s="207" t="s">
        <v>7</v>
      </c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135" t="e">
        <f>IF(#REF!="MFR",$E$5,"0")</f>
        <v>#REF!</v>
      </c>
      <c r="F40" s="135" t="e">
        <f>IF(#REF!="MFR",$F$5,"0")</f>
        <v>#REF!</v>
      </c>
      <c r="G40" s="207" t="s">
        <v>7</v>
      </c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35" t="e">
        <f>IF(#REF!="MFR",$E$5,"0")</f>
        <v>#REF!</v>
      </c>
      <c r="F41" s="135" t="e">
        <f>IF(#REF!="MFR",$F$5,"0")</f>
        <v>#REF!</v>
      </c>
      <c r="G41" s="208" t="s">
        <v>7</v>
      </c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35" t="e">
        <f>IF(#REF!="MFR",$E$5,"0")</f>
        <v>#REF!</v>
      </c>
      <c r="F42" s="135" t="e">
        <f>IF(#REF!="MFR",$F$5,"0")</f>
        <v>#REF!</v>
      </c>
      <c r="G42" s="110" t="s">
        <v>176</v>
      </c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135" t="e">
        <f>IF(#REF!="MFR",$E$5,"0")</f>
        <v>#REF!</v>
      </c>
      <c r="F43" s="135" t="e">
        <f>IF(#REF!="MFR",$F$5,"0")</f>
        <v>#REF!</v>
      </c>
      <c r="G43" s="110" t="s">
        <v>7</v>
      </c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35" t="e">
        <f>IF(#REF!="MFR",$E$5,"0")</f>
        <v>#REF!</v>
      </c>
      <c r="F44" s="135" t="e">
        <f>IF(#REF!="MFR",$F$5,"0")</f>
        <v>#REF!</v>
      </c>
      <c r="G44" s="88" t="s">
        <v>177</v>
      </c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35" t="e">
        <f>IF(#REF!="MFR",$E$5,"0")</f>
        <v>#REF!</v>
      </c>
      <c r="F45" s="135" t="e">
        <f>IF(#REF!="MFR",$F$5,"0")</f>
        <v>#REF!</v>
      </c>
      <c r="G45" s="110" t="s">
        <v>7</v>
      </c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135" t="e">
        <f>IF(#REF!="MFR",$E$5,"0")</f>
        <v>#REF!</v>
      </c>
      <c r="F46" s="135" t="e">
        <f>IF(#REF!="MFR",$F$5,"0")</f>
        <v>#REF!</v>
      </c>
      <c r="G46" s="109" t="s">
        <v>7</v>
      </c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35" t="e">
        <f>IF(#REF!="MFR",$E$5,"0")</f>
        <v>#REF!</v>
      </c>
      <c r="F47" s="135" t="e">
        <f>IF(#REF!="MFR",$F$5,"0")</f>
        <v>#REF!</v>
      </c>
      <c r="G47" s="109" t="s">
        <v>7</v>
      </c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35" t="e">
        <f>IF(#REF!="MFR",$E$5,"0")</f>
        <v>#REF!</v>
      </c>
      <c r="F48" s="135" t="e">
        <f>IF(#REF!="MFR",$F$5,"0")</f>
        <v>#REF!</v>
      </c>
      <c r="G48" s="109" t="s">
        <v>7</v>
      </c>
    </row>
    <row r="49" spans="1:8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35" t="e">
        <f>IF(#REF!="MFR",$E$5,"0")</f>
        <v>#REF!</v>
      </c>
      <c r="F49" s="135" t="e">
        <f>IF(#REF!="MFR",$F$5,"0")</f>
        <v>#REF!</v>
      </c>
      <c r="G49" s="109" t="s">
        <v>7</v>
      </c>
    </row>
    <row r="50" spans="1:8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1"/>
      <c r="F50" s="30"/>
      <c r="G50" s="109" t="s">
        <v>7</v>
      </c>
    </row>
    <row r="51" spans="1:8">
      <c r="A51" s="28"/>
      <c r="B51" s="279" t="s">
        <v>8</v>
      </c>
      <c r="C51" s="280"/>
      <c r="D51" s="280"/>
    </row>
    <row r="52" spans="1:8">
      <c r="A52" s="28"/>
      <c r="B52" s="29"/>
      <c r="C52" s="28"/>
      <c r="E52" s="1"/>
      <c r="F52" s="34"/>
    </row>
    <row r="53" spans="1:8" ht="36">
      <c r="A53" s="28"/>
      <c r="B53" s="35" t="s">
        <v>6</v>
      </c>
      <c r="C53" s="161" t="s">
        <v>9</v>
      </c>
      <c r="D53" s="183"/>
      <c r="E53" s="132"/>
      <c r="F53" s="38" t="s">
        <v>10</v>
      </c>
      <c r="G53" s="1"/>
    </row>
    <row r="54" spans="1:8" ht="36.75" thickBot="1">
      <c r="B54" s="134" t="s">
        <v>7</v>
      </c>
      <c r="C54" s="162" t="s">
        <v>164</v>
      </c>
      <c r="D54" s="163"/>
    </row>
    <row r="55" spans="1:8" ht="41.25" customHeight="1" thickTop="1" thickBot="1">
      <c r="B55" s="258" t="s">
        <v>6</v>
      </c>
      <c r="C55" s="257" t="s">
        <v>48</v>
      </c>
      <c r="E55" s="40"/>
      <c r="F55" s="43"/>
      <c r="G55" s="34"/>
    </row>
    <row r="56" spans="1:8" ht="27" thickTop="1">
      <c r="A56" s="44"/>
      <c r="G56" s="37"/>
    </row>
    <row r="57" spans="1:8">
      <c r="A57" s="28"/>
      <c r="G57" s="37"/>
    </row>
    <row r="58" spans="1:8">
      <c r="A58" s="28"/>
      <c r="B58" s="281" t="s">
        <v>12</v>
      </c>
      <c r="C58" s="282"/>
      <c r="D58" s="282"/>
      <c r="E58" s="58"/>
      <c r="F58" s="45"/>
      <c r="G58" s="143"/>
      <c r="H58" s="56"/>
    </row>
    <row r="59" spans="1:8">
      <c r="A59" s="28"/>
      <c r="B59" s="46" t="s">
        <v>13</v>
      </c>
      <c r="C59" s="28"/>
      <c r="D59" s="29"/>
      <c r="E59" s="48"/>
      <c r="F59" s="47"/>
      <c r="G59" s="37"/>
      <c r="H59" s="60"/>
    </row>
    <row r="60" spans="1:8">
      <c r="A60" s="28"/>
      <c r="B60" s="46" t="s">
        <v>14</v>
      </c>
      <c r="C60" s="28"/>
      <c r="D60" s="29"/>
      <c r="E60" s="48"/>
      <c r="F60" s="47"/>
      <c r="G60" s="37"/>
      <c r="H60" s="60"/>
    </row>
    <row r="61" spans="1:8">
      <c r="A61" s="28"/>
      <c r="B61" s="49" t="s">
        <v>15</v>
      </c>
      <c r="C61" s="50"/>
      <c r="D61" s="51"/>
      <c r="E61" s="61"/>
      <c r="F61" s="52"/>
      <c r="G61" s="144"/>
      <c r="H61" s="62"/>
    </row>
    <row r="62" spans="1:8">
      <c r="A62" s="28"/>
      <c r="G62" s="37"/>
    </row>
    <row r="63" spans="1:8">
      <c r="A63" s="28"/>
    </row>
    <row r="64" spans="1:8">
      <c r="A64" s="28"/>
      <c r="E64" s="1"/>
      <c r="F64" s="1"/>
    </row>
    <row r="65" spans="1:7">
      <c r="A65" s="28"/>
      <c r="E65" s="1"/>
      <c r="F65" s="1"/>
    </row>
    <row r="66" spans="1:7">
      <c r="A66" s="28"/>
      <c r="E66" s="1"/>
      <c r="F66" s="1"/>
    </row>
    <row r="67" spans="1:7">
      <c r="A67" s="28"/>
      <c r="B67" s="29"/>
      <c r="C67" s="28"/>
      <c r="D67" s="29"/>
      <c r="E67" s="1"/>
      <c r="F67" s="1"/>
      <c r="G67" s="1"/>
    </row>
    <row r="68" spans="1:7">
      <c r="A68" s="28"/>
      <c r="B68" s="29"/>
      <c r="C68" s="28"/>
      <c r="D68" s="29"/>
      <c r="E68" s="1"/>
      <c r="F68" s="1"/>
      <c r="G68" s="1"/>
    </row>
    <row r="69" spans="1:7">
      <c r="A69" s="28"/>
      <c r="B69" s="29"/>
      <c r="C69" s="28"/>
      <c r="D69" s="29"/>
      <c r="E69" s="1"/>
      <c r="F69" s="1"/>
      <c r="G69" s="1"/>
    </row>
    <row r="70" spans="1:7">
      <c r="A70" s="28"/>
      <c r="B70" s="29"/>
      <c r="C70" s="28"/>
      <c r="D70" s="29"/>
      <c r="E70" s="1"/>
      <c r="F70" s="1"/>
      <c r="G70" s="1"/>
    </row>
    <row r="71" spans="1:7">
      <c r="A71" s="28"/>
      <c r="B71" s="29"/>
      <c r="C71" s="28"/>
      <c r="D71" s="29"/>
      <c r="E71" s="1"/>
      <c r="F71" s="1"/>
      <c r="G71" s="1"/>
    </row>
    <row r="72" spans="1:7">
      <c r="A72" s="28"/>
      <c r="B72" s="29"/>
      <c r="C72" s="28"/>
      <c r="D72" s="29"/>
      <c r="E72" s="1"/>
      <c r="F72" s="1"/>
      <c r="G72" s="1"/>
    </row>
    <row r="73" spans="1:7">
      <c r="A73" s="28"/>
      <c r="B73" s="29"/>
      <c r="C73" s="28"/>
      <c r="D73" s="29"/>
      <c r="E73" s="1"/>
      <c r="F73" s="1"/>
      <c r="G73" s="1"/>
    </row>
    <row r="74" spans="1:7">
      <c r="A74" s="28"/>
      <c r="B74" s="29"/>
      <c r="C74" s="28"/>
      <c r="D74" s="29"/>
      <c r="E74" s="1"/>
      <c r="F74" s="1"/>
      <c r="G74" s="1"/>
    </row>
    <row r="75" spans="1:7">
      <c r="A75" s="28"/>
      <c r="B75" s="29"/>
      <c r="C75" s="28"/>
      <c r="D75" s="29"/>
      <c r="E75" s="1"/>
      <c r="F75" s="1"/>
      <c r="G75" s="1"/>
    </row>
    <row r="76" spans="1:7">
      <c r="A76" s="28"/>
      <c r="B76" s="29"/>
      <c r="C76" s="28"/>
      <c r="D76" s="29"/>
      <c r="E76" s="1"/>
      <c r="F76" s="1"/>
      <c r="G76" s="1"/>
    </row>
    <row r="77" spans="1:7">
      <c r="A77" s="28"/>
      <c r="B77" s="29"/>
      <c r="C77" s="28"/>
      <c r="D77" s="29"/>
      <c r="E77" s="1"/>
      <c r="F77" s="1"/>
      <c r="G77" s="1"/>
    </row>
    <row r="78" spans="1:7">
      <c r="A78" s="28"/>
      <c r="B78" s="29"/>
      <c r="C78" s="28"/>
      <c r="D78" s="29"/>
      <c r="E78" s="1"/>
      <c r="F78" s="1"/>
      <c r="G78" s="1"/>
    </row>
    <row r="79" spans="1:7">
      <c r="A79" s="28"/>
      <c r="B79" s="29"/>
      <c r="C79" s="28"/>
      <c r="D79" s="29"/>
      <c r="E79" s="1"/>
      <c r="F79" s="1"/>
      <c r="G79" s="1"/>
    </row>
    <row r="80" spans="1:7">
      <c r="A80" s="28"/>
      <c r="B80" s="29"/>
      <c r="C80" s="28"/>
      <c r="D80" s="29"/>
      <c r="E80" s="1"/>
      <c r="F80" s="1"/>
      <c r="G80" s="1"/>
    </row>
    <row r="81" spans="1:7">
      <c r="A81" s="28"/>
      <c r="B81" s="29"/>
      <c r="C81" s="28"/>
      <c r="D81" s="29"/>
      <c r="E81" s="1"/>
      <c r="F81" s="1"/>
      <c r="G81" s="1"/>
    </row>
    <row r="82" spans="1:7">
      <c r="A82" s="28"/>
      <c r="B82" s="29"/>
      <c r="C82" s="28"/>
      <c r="D82" s="29"/>
      <c r="E82" s="1"/>
      <c r="F82" s="1"/>
      <c r="G82" s="1"/>
    </row>
    <row r="83" spans="1:7">
      <c r="A83" s="28"/>
      <c r="B83" s="29"/>
      <c r="C83" s="28"/>
      <c r="D83" s="29"/>
      <c r="E83" s="1"/>
      <c r="F83" s="1"/>
      <c r="G83" s="1"/>
    </row>
    <row r="84" spans="1:7">
      <c r="A84" s="28"/>
      <c r="B84" s="29"/>
      <c r="C84" s="28"/>
      <c r="D84" s="29"/>
      <c r="E84" s="1"/>
      <c r="F84" s="1"/>
      <c r="G84" s="1"/>
    </row>
    <row r="85" spans="1:7">
      <c r="A85" s="28"/>
      <c r="B85" s="29"/>
      <c r="C85" s="28"/>
      <c r="D85" s="29"/>
      <c r="E85" s="1"/>
      <c r="F85" s="1"/>
      <c r="G85" s="1"/>
    </row>
    <row r="86" spans="1:7">
      <c r="A86" s="28"/>
      <c r="B86" s="29"/>
      <c r="C86" s="28"/>
      <c r="D86" s="29"/>
      <c r="E86" s="1"/>
      <c r="F86" s="1"/>
      <c r="G86" s="1"/>
    </row>
    <row r="87" spans="1:7">
      <c r="A87" s="28"/>
      <c r="B87" s="29"/>
      <c r="C87" s="28"/>
      <c r="D87" s="29"/>
      <c r="E87" s="1"/>
      <c r="F87" s="1"/>
      <c r="G87" s="1"/>
    </row>
    <row r="88" spans="1:7">
      <c r="A88" s="28"/>
      <c r="B88" s="29"/>
      <c r="C88" s="28"/>
      <c r="D88" s="29"/>
      <c r="E88" s="1"/>
      <c r="F88" s="1"/>
      <c r="G88" s="1"/>
    </row>
    <row r="89" spans="1:7">
      <c r="A89" s="28"/>
      <c r="B89" s="29"/>
      <c r="C89" s="28"/>
      <c r="D89" s="29"/>
      <c r="E89" s="1"/>
      <c r="F89" s="1"/>
      <c r="G89" s="1"/>
    </row>
    <row r="90" spans="1:7">
      <c r="A90" s="28"/>
      <c r="B90" s="29"/>
      <c r="C90" s="28"/>
      <c r="D90" s="29"/>
      <c r="E90" s="1"/>
      <c r="F90" s="1"/>
      <c r="G90" s="1"/>
    </row>
    <row r="91" spans="1:7">
      <c r="A91" s="28"/>
      <c r="B91" s="29"/>
      <c r="C91" s="28"/>
      <c r="D91" s="29"/>
      <c r="E91" s="1"/>
      <c r="F91" s="1"/>
      <c r="G91" s="1"/>
    </row>
    <row r="92" spans="1:7">
      <c r="A92" s="28"/>
      <c r="B92" s="29"/>
      <c r="C92" s="28"/>
      <c r="D92" s="29"/>
      <c r="E92" s="1"/>
      <c r="F92" s="1"/>
      <c r="G92" s="1"/>
    </row>
    <row r="93" spans="1:7">
      <c r="A93" s="28"/>
      <c r="B93" s="29"/>
      <c r="C93" s="28"/>
      <c r="D93" s="29"/>
      <c r="E93" s="1"/>
      <c r="F93" s="1"/>
      <c r="G93" s="1"/>
    </row>
    <row r="94" spans="1:7">
      <c r="A94" s="28"/>
      <c r="B94" s="29"/>
      <c r="C94" s="28"/>
      <c r="D94" s="29"/>
      <c r="E94" s="1"/>
      <c r="F94" s="1"/>
      <c r="G94" s="1"/>
    </row>
    <row r="95" spans="1:7">
      <c r="A95" s="28"/>
      <c r="B95" s="29"/>
      <c r="C95" s="28"/>
      <c r="D95" s="29"/>
      <c r="E95" s="1"/>
      <c r="F95" s="1"/>
      <c r="G95" s="1"/>
    </row>
    <row r="96" spans="1:7">
      <c r="A96" s="28"/>
      <c r="B96" s="29"/>
      <c r="C96" s="28"/>
      <c r="D96" s="29"/>
      <c r="E96" s="1"/>
      <c r="F96" s="1"/>
      <c r="G96" s="1"/>
    </row>
    <row r="97" spans="1:7">
      <c r="A97" s="28"/>
      <c r="B97" s="29"/>
      <c r="C97" s="28"/>
      <c r="D97" s="29"/>
      <c r="E97" s="1"/>
      <c r="F97" s="1"/>
      <c r="G97" s="1"/>
    </row>
    <row r="98" spans="1:7">
      <c r="A98" s="28"/>
      <c r="B98" s="29"/>
      <c r="C98" s="28"/>
      <c r="D98" s="29"/>
      <c r="E98" s="1"/>
      <c r="F98" s="1"/>
      <c r="G98" s="1"/>
    </row>
    <row r="99" spans="1:7">
      <c r="A99" s="28"/>
      <c r="B99" s="29"/>
      <c r="C99" s="28"/>
      <c r="D99" s="29"/>
      <c r="E99" s="1"/>
      <c r="F99" s="1"/>
      <c r="G99" s="1"/>
    </row>
    <row r="100" spans="1:7">
      <c r="B100" s="53"/>
      <c r="E100" s="1"/>
      <c r="F100" s="1"/>
      <c r="G100" s="1"/>
    </row>
    <row r="101" spans="1:7">
      <c r="B101" s="53"/>
      <c r="E101" s="1"/>
      <c r="F101" s="1"/>
      <c r="G101" s="1"/>
    </row>
    <row r="102" spans="1:7">
      <c r="B102" s="53"/>
      <c r="E102" s="1"/>
      <c r="F102" s="1"/>
      <c r="G102" s="1"/>
    </row>
    <row r="103" spans="1:7">
      <c r="B103" s="53"/>
      <c r="E103" s="1"/>
      <c r="F103" s="1"/>
      <c r="G103" s="1"/>
    </row>
    <row r="104" spans="1:7">
      <c r="B104" s="53"/>
      <c r="E104" s="1"/>
      <c r="F104" s="1"/>
      <c r="G104" s="1"/>
    </row>
    <row r="105" spans="1:7">
      <c r="B105" s="53"/>
      <c r="E105" s="1"/>
      <c r="F105" s="1"/>
      <c r="G105" s="1"/>
    </row>
    <row r="106" spans="1:7">
      <c r="B106" s="53"/>
      <c r="E106" s="1"/>
      <c r="F106" s="1"/>
      <c r="G106" s="1"/>
    </row>
    <row r="107" spans="1:7">
      <c r="B107" s="53"/>
      <c r="E107" s="1"/>
      <c r="F107" s="1"/>
      <c r="G107" s="1"/>
    </row>
    <row r="108" spans="1:7">
      <c r="B108" s="53"/>
      <c r="E108" s="1"/>
      <c r="F108" s="1"/>
      <c r="G108" s="1"/>
    </row>
    <row r="109" spans="1:7">
      <c r="B109" s="53"/>
      <c r="E109" s="1"/>
      <c r="F109" s="1"/>
      <c r="G109" s="1"/>
    </row>
    <row r="110" spans="1:7">
      <c r="B110" s="53"/>
      <c r="E110" s="1"/>
      <c r="F110" s="1"/>
      <c r="G110" s="1"/>
    </row>
    <row r="111" spans="1:7">
      <c r="A111"/>
      <c r="B111" s="53"/>
      <c r="E111" s="1"/>
      <c r="F111" s="1"/>
      <c r="G111" s="1"/>
    </row>
    <row r="112" spans="1:7">
      <c r="A112"/>
      <c r="B112" s="53"/>
      <c r="E112" s="1"/>
      <c r="F112" s="1"/>
      <c r="G112" s="1"/>
    </row>
    <row r="113" spans="1:7">
      <c r="A113"/>
      <c r="B113" s="53"/>
      <c r="E113" s="1"/>
      <c r="F113" s="1"/>
      <c r="G113" s="1"/>
    </row>
    <row r="114" spans="1:7">
      <c r="A114"/>
      <c r="B114" s="53"/>
      <c r="E114" s="1"/>
      <c r="F114" s="1"/>
      <c r="G114" s="1"/>
    </row>
    <row r="115" spans="1:7">
      <c r="A115"/>
      <c r="B115" s="53"/>
      <c r="E115" s="1"/>
      <c r="F115" s="1"/>
      <c r="G115" s="1"/>
    </row>
    <row r="116" spans="1:7">
      <c r="A116"/>
      <c r="B116" s="53"/>
      <c r="E116" s="1"/>
      <c r="F116" s="1"/>
      <c r="G116" s="1"/>
    </row>
    <row r="117" spans="1:7">
      <c r="A117"/>
      <c r="B117" s="53"/>
      <c r="E117" s="1"/>
      <c r="F117" s="1"/>
      <c r="G117" s="1"/>
    </row>
    <row r="118" spans="1:7">
      <c r="G118" s="1"/>
    </row>
    <row r="119" spans="1:7">
      <c r="G119" s="1"/>
    </row>
    <row r="120" spans="1:7">
      <c r="G120" s="1"/>
    </row>
  </sheetData>
  <mergeCells count="8">
    <mergeCell ref="B2:K2"/>
    <mergeCell ref="B58:D58"/>
    <mergeCell ref="B3:C3"/>
    <mergeCell ref="E3:F3"/>
    <mergeCell ref="A4:D6"/>
    <mergeCell ref="G4:G6"/>
    <mergeCell ref="E6:F6"/>
    <mergeCell ref="B51:D51"/>
  </mergeCells>
  <conditionalFormatting sqref="A3:B3 D3 A1:F1 E7:F13 E15:F22 E31:F38 E25:F29 A4 E4:F5 A51:F53 A54:B54 E40:F50 G51:G54 A56:G1048576">
    <cfRule type="containsText" dxfId="1807" priority="94" operator="containsText" text="stage">
      <formula>NOT(ISERROR(SEARCH("stage",A1)))</formula>
    </cfRule>
    <cfRule type="containsText" dxfId="1806" priority="95" operator="containsText" text="stage">
      <formula>NOT(ISERROR(SEARCH("stage",A1)))</formula>
    </cfRule>
  </conditionalFormatting>
  <conditionalFormatting sqref="A3:B3 D3 A1:F1 E7:F13 E15:F22 E31:F38 E25:F29 A4 E4:F5 A51:F53 A54:B54 E40:F50 G51:G54 A56:G1048576">
    <cfRule type="containsText" dxfId="1805" priority="93" operator="containsText" text="MFR">
      <formula>NOT(ISERROR(SEARCH("MFR",A1)))</formula>
    </cfRule>
  </conditionalFormatting>
  <conditionalFormatting sqref="E3:F3">
    <cfRule type="cellIs" dxfId="1804" priority="91" operator="lessThan">
      <formula>0</formula>
    </cfRule>
    <cfRule type="cellIs" dxfId="1803" priority="92" operator="greaterThan">
      <formula>0</formula>
    </cfRule>
  </conditionalFormatting>
  <conditionalFormatting sqref="G1 G4">
    <cfRule type="containsText" dxfId="1802" priority="71" operator="containsText" text="stage">
      <formula>NOT(ISERROR(SEARCH("stage",G1)))</formula>
    </cfRule>
    <cfRule type="containsText" dxfId="1801" priority="72" operator="containsText" text="stage">
      <formula>NOT(ISERROR(SEARCH("stage",G1)))</formula>
    </cfRule>
  </conditionalFormatting>
  <conditionalFormatting sqref="G1 G4">
    <cfRule type="containsText" dxfId="1800" priority="70" operator="containsText" text="MFR">
      <formula>NOT(ISERROR(SEARCH("MFR",G1)))</formula>
    </cfRule>
  </conditionalFormatting>
  <conditionalFormatting sqref="A42:D50 A7:D31 A33:D40">
    <cfRule type="containsText" dxfId="1799" priority="25" operator="containsText" text="MFR">
      <formula>NOT(ISERROR(SEARCH("MFR",A7)))</formula>
    </cfRule>
  </conditionalFormatting>
  <conditionalFormatting sqref="A42:D50 A7:D31 A33:D40">
    <cfRule type="containsText" dxfId="1798" priority="26" operator="containsText" text="stage">
      <formula>NOT(ISERROR(SEARCH("stage",A7)))</formula>
    </cfRule>
    <cfRule type="containsText" dxfId="1797" priority="27" operator="containsText" text="stage">
      <formula>NOT(ISERROR(SEARCH("stage",A7)))</formula>
    </cfRule>
  </conditionalFormatting>
  <conditionalFormatting sqref="A41:D41">
    <cfRule type="containsText" dxfId="1796" priority="22" operator="containsText" text="MFR">
      <formula>NOT(ISERROR(SEARCH("MFR",A41)))</formula>
    </cfRule>
  </conditionalFormatting>
  <conditionalFormatting sqref="A41:D41">
    <cfRule type="containsText" dxfId="1795" priority="23" operator="containsText" text="stage">
      <formula>NOT(ISERROR(SEARCH("stage",A41)))</formula>
    </cfRule>
    <cfRule type="containsText" dxfId="1794" priority="24" operator="containsText" text="stage">
      <formula>NOT(ISERROR(SEARCH("stage",A41)))</formula>
    </cfRule>
  </conditionalFormatting>
  <conditionalFormatting sqref="A32:D32">
    <cfRule type="containsText" dxfId="1793" priority="19" operator="containsText" text="MFR">
      <formula>NOT(ISERROR(SEARCH("MFR",A32)))</formula>
    </cfRule>
  </conditionalFormatting>
  <conditionalFormatting sqref="A32:D32">
    <cfRule type="containsText" dxfId="1792" priority="20" operator="containsText" text="stage">
      <formula>NOT(ISERROR(SEARCH("stage",A32)))</formula>
    </cfRule>
    <cfRule type="containsText" dxfId="1791" priority="21" operator="containsText" text="stage">
      <formula>NOT(ISERROR(SEARCH("stage",A32)))</formula>
    </cfRule>
  </conditionalFormatting>
  <conditionalFormatting sqref="G33:G37 G42:G50 G7:G25 G27:G29">
    <cfRule type="containsText" dxfId="1790" priority="16" operator="containsText" text="MFR">
      <formula>NOT(ISERROR(SEARCH("MFR",G7)))</formula>
    </cfRule>
  </conditionalFormatting>
  <conditionalFormatting sqref="G33:G37 G42:G50 G7:G25 G27:G29">
    <cfRule type="containsText" dxfId="1789" priority="17" operator="containsText" text="stage">
      <formula>NOT(ISERROR(SEARCH("stage",G7)))</formula>
    </cfRule>
    <cfRule type="containsText" dxfId="1788" priority="18" operator="containsText" text="stage">
      <formula>NOT(ISERROR(SEARCH("stage",G7)))</formula>
    </cfRule>
  </conditionalFormatting>
  <conditionalFormatting sqref="G30:G32">
    <cfRule type="containsText" dxfId="1787" priority="11" operator="containsText" text="stage">
      <formula>NOT(ISERROR(SEARCH("stage",G30)))</formula>
    </cfRule>
    <cfRule type="containsText" dxfId="1786" priority="12" operator="containsText" text="stage">
      <formula>NOT(ISERROR(SEARCH("stage",G30)))</formula>
    </cfRule>
  </conditionalFormatting>
  <conditionalFormatting sqref="G30:G32">
    <cfRule type="containsText" dxfId="1785" priority="10" operator="containsText" text="MFR">
      <formula>NOT(ISERROR(SEARCH("MFR",G30)))</formula>
    </cfRule>
  </conditionalFormatting>
  <conditionalFormatting sqref="G38:G40">
    <cfRule type="containsText" dxfId="1784" priority="8" operator="containsText" text="stage">
      <formula>NOT(ISERROR(SEARCH("stage",G38)))</formula>
    </cfRule>
    <cfRule type="containsText" dxfId="1783" priority="9" operator="containsText" text="stage">
      <formula>NOT(ISERROR(SEARCH("stage",G38)))</formula>
    </cfRule>
  </conditionalFormatting>
  <conditionalFormatting sqref="G38:G40">
    <cfRule type="containsText" dxfId="1782" priority="7" operator="containsText" text="MFR">
      <formula>NOT(ISERROR(SEARCH("MFR",G38)))</formula>
    </cfRule>
  </conditionalFormatting>
  <conditionalFormatting sqref="G41">
    <cfRule type="containsText" dxfId="1781" priority="14" operator="containsText" text="stage">
      <formula>NOT(ISERROR(SEARCH("stage",G41)))</formula>
    </cfRule>
    <cfRule type="containsText" dxfId="1780" priority="15" operator="containsText" text="stage">
      <formula>NOT(ISERROR(SEARCH("stage",G41)))</formula>
    </cfRule>
  </conditionalFormatting>
  <conditionalFormatting sqref="G41">
    <cfRule type="containsText" dxfId="1779" priority="13" operator="containsText" text="MFR">
      <formula>NOT(ISERROR(SEARCH("MFR",G41)))</formula>
    </cfRule>
  </conditionalFormatting>
  <conditionalFormatting sqref="J24">
    <cfRule type="containsText" dxfId="1778" priority="5" operator="containsText" text="stage">
      <formula>NOT(ISERROR(SEARCH("stage",J24)))</formula>
    </cfRule>
    <cfRule type="containsText" dxfId="1777" priority="6" operator="containsText" text="stage">
      <formula>NOT(ISERROR(SEARCH("stage",J24)))</formula>
    </cfRule>
  </conditionalFormatting>
  <conditionalFormatting sqref="J24">
    <cfRule type="containsText" dxfId="1776" priority="4" operator="containsText" text="MFR">
      <formula>NOT(ISERROR(SEARCH("MFR",J24)))</formula>
    </cfRule>
  </conditionalFormatting>
  <conditionalFormatting sqref="E55:G55 A55">
    <cfRule type="containsText" dxfId="1775" priority="2" operator="containsText" text="stage">
      <formula>NOT(ISERROR(SEARCH("stage",A55)))</formula>
    </cfRule>
    <cfRule type="containsText" dxfId="1774" priority="3" operator="containsText" text="stage">
      <formula>NOT(ISERROR(SEARCH("stage",A55)))</formula>
    </cfRule>
  </conditionalFormatting>
  <conditionalFormatting sqref="E55:G55 A55">
    <cfRule type="containsText" dxfId="1773" priority="1" operator="containsText" text="MFR">
      <formula>NOT(ISERROR(SEARCH("MFR",A55)))</formula>
    </cfRule>
  </conditionalFormatting>
  <pageMargins left="0.7" right="0.7" top="0.75" bottom="0.75" header="0.3" footer="0.3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16" zoomScale="50" zoomScaleNormal="50" workbookViewId="0">
      <selection activeCell="J40" sqref="J40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9.140625" style="131" hidden="1" customWidth="1"/>
    <col min="6" max="6" width="8" style="32" hidden="1" customWidth="1"/>
    <col min="7" max="7" width="20.5703125" style="131" customWidth="1"/>
  </cols>
  <sheetData>
    <row r="1" spans="1:11">
      <c r="B1" s="2"/>
      <c r="C1" s="2"/>
      <c r="D1"/>
      <c r="E1"/>
      <c r="F1"/>
      <c r="G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6">
      <c r="B3" s="293"/>
      <c r="C3" s="294"/>
      <c r="D3" s="3"/>
      <c r="E3" s="295" t="e">
        <f>#REF!-#REF!</f>
        <v>#REF!</v>
      </c>
      <c r="F3" s="296"/>
      <c r="G3"/>
    </row>
    <row r="4" spans="1:11" ht="26.25" customHeight="1">
      <c r="A4" s="297" t="s">
        <v>0</v>
      </c>
      <c r="B4" s="297"/>
      <c r="C4" s="297"/>
      <c r="D4" s="297"/>
      <c r="E4" s="4" t="s">
        <v>1</v>
      </c>
      <c r="F4" s="63" t="s">
        <v>2</v>
      </c>
      <c r="G4" s="336" t="s">
        <v>86</v>
      </c>
    </row>
    <row r="5" spans="1:11">
      <c r="A5" s="297"/>
      <c r="B5" s="297"/>
      <c r="C5" s="297"/>
      <c r="D5" s="297"/>
      <c r="E5" s="5">
        <v>6</v>
      </c>
      <c r="F5" s="136">
        <v>5</v>
      </c>
      <c r="G5" s="337"/>
    </row>
    <row r="6" spans="1:11">
      <c r="A6" s="297"/>
      <c r="B6" s="297"/>
      <c r="C6" s="297"/>
      <c r="D6" s="297"/>
      <c r="E6" s="308"/>
      <c r="F6" s="308"/>
      <c r="G6" s="338"/>
    </row>
    <row r="7" spans="1:11" ht="36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135" t="e">
        <f>IF(#REF!="MFR",$E$5,"0")</f>
        <v>#REF!</v>
      </c>
      <c r="F7" s="135" t="e">
        <f>IF(#REF!="MFR",$F$5,"0")</f>
        <v>#REF!</v>
      </c>
      <c r="G7" s="213" t="s">
        <v>7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135" t="e">
        <f>IF(#REF!="MFR",$E$5,"0")</f>
        <v>#REF!</v>
      </c>
      <c r="F8" s="135" t="e">
        <f>IF(#REF!="MFR",$F$5,"0")</f>
        <v>#REF!</v>
      </c>
      <c r="G8" s="213" t="s">
        <v>7</v>
      </c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135" t="e">
        <f>IF(#REF!="MFR",$E$5,"0")</f>
        <v>#REF!</v>
      </c>
      <c r="F9" s="135" t="e">
        <f>IF(#REF!="MFR",$F$5,"0")</f>
        <v>#REF!</v>
      </c>
      <c r="G9" s="206" t="s">
        <v>166</v>
      </c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135" t="e">
        <f>IF(#REF!="MFR",$E$5,"0")</f>
        <v>#REF!</v>
      </c>
      <c r="F10" s="135" t="e">
        <f>IF(#REF!="MFR",$F$5,"0")</f>
        <v>#REF!</v>
      </c>
      <c r="G10" s="213" t="s">
        <v>167</v>
      </c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135" t="e">
        <f>IF(#REF!="MFR",$E$5,"0")</f>
        <v>#REF!</v>
      </c>
      <c r="F11" s="135" t="e">
        <f>IF(#REF!="MFR",$F$5,"0")</f>
        <v>#REF!</v>
      </c>
      <c r="G11" s="213" t="s">
        <v>168</v>
      </c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135" t="e">
        <f>IF(#REF!="MFR",$E$5,"0")</f>
        <v>#REF!</v>
      </c>
      <c r="F12" s="135" t="e">
        <f>IF(#REF!="MFR",$F$5,"0")</f>
        <v>#REF!</v>
      </c>
      <c r="G12" s="213" t="s">
        <v>169</v>
      </c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135" t="e">
        <f>IF(#REF!="MFR",$E$5,"0")</f>
        <v>#REF!</v>
      </c>
      <c r="F13" s="135" t="e">
        <f>IF(#REF!="MFR",$F$5,"0")</f>
        <v>#REF!</v>
      </c>
      <c r="G13" s="213" t="s">
        <v>7</v>
      </c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/>
      <c r="F14"/>
      <c r="G14" s="213" t="s">
        <v>7</v>
      </c>
    </row>
    <row r="15" spans="1:11" ht="36">
      <c r="A15" s="11" t="s">
        <v>4</v>
      </c>
      <c r="B15" s="7">
        <f t="shared" si="1"/>
        <v>42667</v>
      </c>
      <c r="C15" s="12" t="s">
        <v>5</v>
      </c>
      <c r="D15" s="9">
        <f t="shared" si="0"/>
        <v>42671</v>
      </c>
      <c r="E15" s="16"/>
      <c r="F15" s="16"/>
      <c r="G15" s="213" t="s">
        <v>7</v>
      </c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135" t="e">
        <f>IF(#REF!="MFR",$E$5,"0")</f>
        <v>#REF!</v>
      </c>
      <c r="F16" s="135" t="e">
        <f>IF(#REF!="MFR",$F$5,"0")</f>
        <v>#REF!</v>
      </c>
      <c r="G16" s="213" t="s">
        <v>170</v>
      </c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135" t="e">
        <f>IF(#REF!="MFR",$E$5,"0")</f>
        <v>#REF!</v>
      </c>
      <c r="F17" s="135" t="e">
        <f>IF(#REF!="MFR",$F$5,"0")</f>
        <v>#REF!</v>
      </c>
      <c r="G17" s="208" t="s">
        <v>171</v>
      </c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135" t="e">
        <f>IF(#REF!="MFR",$E$5,"0")</f>
        <v>#REF!</v>
      </c>
      <c r="F18" s="135" t="e">
        <f>IF(#REF!="MFR",$F$5,"0")</f>
        <v>#REF!</v>
      </c>
      <c r="G18" s="208" t="s">
        <v>172</v>
      </c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135" t="e">
        <f>IF(#REF!="MFR",$E$5,"0")</f>
        <v>#REF!</v>
      </c>
      <c r="F19" s="135" t="e">
        <f>IF(#REF!="MFR",$F$5,"0")</f>
        <v>#REF!</v>
      </c>
      <c r="G19" s="208" t="s">
        <v>173</v>
      </c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135" t="e">
        <f>IF(#REF!="MFR",$E$5,"0")</f>
        <v>#REF!</v>
      </c>
      <c r="F20" s="135" t="e">
        <f>IF(#REF!="MFR",$F$5,"0")</f>
        <v>#REF!</v>
      </c>
      <c r="G20" s="208" t="s">
        <v>174</v>
      </c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135" t="e">
        <f>IF(#REF!="MFR",$E$5,"0")</f>
        <v>#REF!</v>
      </c>
      <c r="F21" s="135" t="e">
        <f>IF(#REF!="MFR",$F$5,"0")</f>
        <v>#REF!</v>
      </c>
      <c r="G21" s="208" t="s">
        <v>175</v>
      </c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135" t="e">
        <f>IF(#REF!="MFR",$E$5,"0")</f>
        <v>#REF!</v>
      </c>
      <c r="F22" s="135" t="e">
        <f>IF(#REF!="MFR",$F$5,"0")</f>
        <v>#REF!</v>
      </c>
      <c r="G22" s="213" t="s">
        <v>7</v>
      </c>
    </row>
    <row r="23" spans="1:7" ht="36">
      <c r="A23" s="11" t="s">
        <v>4</v>
      </c>
      <c r="B23" s="7">
        <f t="shared" si="1"/>
        <v>42723</v>
      </c>
      <c r="C23" s="12" t="s">
        <v>5</v>
      </c>
      <c r="D23" s="9">
        <f t="shared" si="0"/>
        <v>42727</v>
      </c>
      <c r="E23" s="19"/>
      <c r="F23" s="19"/>
      <c r="G23" s="208" t="s">
        <v>7</v>
      </c>
    </row>
    <row r="24" spans="1:7" ht="36">
      <c r="A24" s="11" t="s">
        <v>4</v>
      </c>
      <c r="B24" s="7">
        <f t="shared" si="1"/>
        <v>42730</v>
      </c>
      <c r="C24" s="12" t="s">
        <v>5</v>
      </c>
      <c r="D24" s="9">
        <f t="shared" si="0"/>
        <v>42734</v>
      </c>
      <c r="E24" s="19"/>
      <c r="F24" s="19"/>
      <c r="G24" s="208" t="s">
        <v>7</v>
      </c>
    </row>
    <row r="25" spans="1:7" ht="36.75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135" t="e">
        <f>IF(#REF!="MFR",$E$5,"0")</f>
        <v>#REF!</v>
      </c>
      <c r="F25" s="135" t="e">
        <f>IF(#REF!="MFR",$F$5,"0")</f>
        <v>#REF!</v>
      </c>
      <c r="G25" s="208" t="s">
        <v>176</v>
      </c>
    </row>
    <row r="26" spans="1:7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135" t="e">
        <f>IF(#REF!="MFR",$E$5,"0")</f>
        <v>#REF!</v>
      </c>
      <c r="F26" s="20" t="e">
        <f>IF(#REF!="MFR",$F$5,"0")</f>
        <v>#REF!</v>
      </c>
      <c r="G26" s="258" t="s">
        <v>177</v>
      </c>
    </row>
    <row r="27" spans="1:7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135" t="e">
        <f>IF(#REF!="MFR",$E$5,"0")</f>
        <v>#REF!</v>
      </c>
      <c r="F27" s="135" t="e">
        <f>IF(#REF!="MFR",$F$5,"0")</f>
        <v>#REF!</v>
      </c>
      <c r="G27" s="208" t="s">
        <v>178</v>
      </c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21" t="e">
        <f>IF(#REF!="MFR",$E$5,"0")</f>
        <v>#REF!</v>
      </c>
      <c r="F28" s="21" t="e">
        <f>IF(#REF!="MFR",$F$5,"0")</f>
        <v>#REF!</v>
      </c>
      <c r="G28" s="209" t="s">
        <v>7</v>
      </c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133" t="e">
        <f>IF(#REF!="MFR",$E$5,"0")</f>
        <v>#REF!</v>
      </c>
      <c r="F29" s="133" t="e">
        <f>IF(#REF!="MFR",$F$5,"0")</f>
        <v>#REF!</v>
      </c>
      <c r="G29" s="87" t="s">
        <v>179</v>
      </c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/>
      <c r="F30"/>
      <c r="G30" s="208" t="s">
        <v>7</v>
      </c>
    </row>
    <row r="31" spans="1:7" ht="36">
      <c r="A31" s="11" t="s">
        <v>4</v>
      </c>
      <c r="B31" s="7">
        <f t="shared" si="1"/>
        <v>42779</v>
      </c>
      <c r="C31" s="12" t="s">
        <v>5</v>
      </c>
      <c r="D31" s="9">
        <f t="shared" si="0"/>
        <v>42783</v>
      </c>
      <c r="E31" s="23"/>
      <c r="F31" s="57"/>
      <c r="G31" s="213" t="s">
        <v>7</v>
      </c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135" t="e">
        <f>IF(#REF!="MFR",$E$5,"0")</f>
        <v>#REF!</v>
      </c>
      <c r="F32" s="135" t="e">
        <f>IF(#REF!="MFR",$F$5,"0")</f>
        <v>#REF!</v>
      </c>
      <c r="G32" s="213" t="s">
        <v>7</v>
      </c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135" t="e">
        <f>IF(#REF!="MFR",$E$5,"0")</f>
        <v>#REF!</v>
      </c>
      <c r="F33" s="135" t="e">
        <f>IF(#REF!="MFR",$F$5,"0")</f>
        <v>#REF!</v>
      </c>
      <c r="G33" s="208" t="s">
        <v>180</v>
      </c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135" t="e">
        <f>IF(#REF!="MFR",$E$5,"0")</f>
        <v>#REF!</v>
      </c>
      <c r="F34" s="135" t="e">
        <f>IF(#REF!="MFR",$F$5,"0")</f>
        <v>#REF!</v>
      </c>
      <c r="G34" s="208" t="s">
        <v>181</v>
      </c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135" t="e">
        <f>IF(#REF!="MFR",$E$5,"0")</f>
        <v>#REF!</v>
      </c>
      <c r="F35" s="135" t="e">
        <f>IF(#REF!="MFR",$F$5,"0")</f>
        <v>#REF!</v>
      </c>
      <c r="G35" s="208" t="s">
        <v>183</v>
      </c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135" t="e">
        <f>IF(#REF!="MFR",$E$5,"0")</f>
        <v>#REF!</v>
      </c>
      <c r="F36" s="135" t="e">
        <f>IF(#REF!="MFR",$F$5,"0")</f>
        <v>#REF!</v>
      </c>
      <c r="G36" s="208" t="s">
        <v>184</v>
      </c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135" t="e">
        <f>IF(#REF!="MFR",$E$5,"0")</f>
        <v>#REF!</v>
      </c>
      <c r="F37" s="135" t="e">
        <f>IF(#REF!="MFR",$F$5,"0")</f>
        <v>#REF!</v>
      </c>
      <c r="G37" s="208" t="s">
        <v>185</v>
      </c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23"/>
      <c r="F38" s="23"/>
      <c r="G38" s="207" t="s">
        <v>7</v>
      </c>
    </row>
    <row r="39" spans="1:7" ht="36">
      <c r="A39" s="11" t="s">
        <v>4</v>
      </c>
      <c r="B39" s="7">
        <f t="shared" si="1"/>
        <v>42835</v>
      </c>
      <c r="C39" s="12" t="s">
        <v>5</v>
      </c>
      <c r="D39" s="9">
        <f t="shared" si="0"/>
        <v>42839</v>
      </c>
      <c r="E39"/>
      <c r="F39"/>
      <c r="G39" s="213" t="s">
        <v>7</v>
      </c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135" t="e">
        <f>IF(#REF!="MFR",$E$5,"0")</f>
        <v>#REF!</v>
      </c>
      <c r="F40" s="135" t="e">
        <f>IF(#REF!="MFR",$F$5,"0")</f>
        <v>#REF!</v>
      </c>
      <c r="G40" s="213" t="s">
        <v>7</v>
      </c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135" t="e">
        <f>IF(#REF!="MFR",$E$5,"0")</f>
        <v>#REF!</v>
      </c>
      <c r="F41" s="135" t="e">
        <f>IF(#REF!="MFR",$F$5,"0")</f>
        <v>#REF!</v>
      </c>
      <c r="G41" s="208" t="s">
        <v>186</v>
      </c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135" t="e">
        <f>IF(#REF!="MFR",$E$5,"0")</f>
        <v>#REF!</v>
      </c>
      <c r="F42" s="135" t="e">
        <f>IF(#REF!="MFR",$F$5,"0")</f>
        <v>#REF!</v>
      </c>
      <c r="G42" s="110" t="s">
        <v>187</v>
      </c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135" t="e">
        <f>IF(#REF!="MFR",$E$5,"0")</f>
        <v>#REF!</v>
      </c>
      <c r="F43" s="135" t="e">
        <f>IF(#REF!="MFR",$F$5,"0")</f>
        <v>#REF!</v>
      </c>
      <c r="G43" s="110" t="s">
        <v>188</v>
      </c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135" t="e">
        <f>IF(#REF!="MFR",$E$5,"0")</f>
        <v>#REF!</v>
      </c>
      <c r="F44" s="135" t="e">
        <f>IF(#REF!="MFR",$F$5,"0")</f>
        <v>#REF!</v>
      </c>
      <c r="G44" s="88" t="s">
        <v>189</v>
      </c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135" t="e">
        <f>IF(#REF!="MFR",$E$5,"0")</f>
        <v>#REF!</v>
      </c>
      <c r="F45" s="135" t="e">
        <f>IF(#REF!="MFR",$F$5,"0")</f>
        <v>#REF!</v>
      </c>
      <c r="G45" s="110" t="s">
        <v>190</v>
      </c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135" t="e">
        <f>IF(#REF!="MFR",$E$5,"0")</f>
        <v>#REF!</v>
      </c>
      <c r="F46" s="135" t="e">
        <f>IF(#REF!="MFR",$F$5,"0")</f>
        <v>#REF!</v>
      </c>
      <c r="G46" s="109" t="s">
        <v>7</v>
      </c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135" t="e">
        <f>IF(#REF!="MFR",$E$5,"0")</f>
        <v>#REF!</v>
      </c>
      <c r="F47" s="135" t="e">
        <f>IF(#REF!="MFR",$F$5,"0")</f>
        <v>#REF!</v>
      </c>
      <c r="G47" s="109" t="s">
        <v>7</v>
      </c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135" t="e">
        <f>IF(#REF!="MFR",$E$5,"0")</f>
        <v>#REF!</v>
      </c>
      <c r="F48" s="135" t="e">
        <f>IF(#REF!="MFR",$F$5,"0")</f>
        <v>#REF!</v>
      </c>
      <c r="G48" s="109" t="s">
        <v>7</v>
      </c>
    </row>
    <row r="49" spans="1:8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135" t="e">
        <f>IF(#REF!="MFR",$E$5,"0")</f>
        <v>#REF!</v>
      </c>
      <c r="F49" s="135" t="e">
        <f>IF(#REF!="MFR",$F$5,"0")</f>
        <v>#REF!</v>
      </c>
      <c r="G49" s="109" t="s">
        <v>7</v>
      </c>
    </row>
    <row r="50" spans="1:8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1"/>
      <c r="F50" s="30"/>
      <c r="G50" s="109" t="s">
        <v>7</v>
      </c>
    </row>
    <row r="51" spans="1:8">
      <c r="A51" s="28"/>
      <c r="B51" s="279" t="s">
        <v>8</v>
      </c>
      <c r="C51" s="280"/>
      <c r="D51" s="280"/>
    </row>
    <row r="52" spans="1:8">
      <c r="A52" s="28"/>
      <c r="B52" s="29"/>
      <c r="C52" s="28"/>
      <c r="E52" s="1"/>
      <c r="F52" s="34"/>
    </row>
    <row r="53" spans="1:8" ht="36">
      <c r="A53" s="28"/>
      <c r="B53" s="35" t="s">
        <v>6</v>
      </c>
      <c r="C53" s="36" t="s">
        <v>165</v>
      </c>
      <c r="D53" s="37"/>
      <c r="E53" s="132"/>
      <c r="F53" s="38" t="s">
        <v>10</v>
      </c>
      <c r="G53" s="1"/>
    </row>
    <row r="54" spans="1:8" ht="36.75" thickBot="1">
      <c r="B54" s="134" t="s">
        <v>7</v>
      </c>
      <c r="C54" s="39" t="s">
        <v>11</v>
      </c>
      <c r="D54" s="40"/>
    </row>
    <row r="55" spans="1:8" ht="41.25" customHeight="1" thickTop="1" thickBot="1">
      <c r="B55" s="258" t="s">
        <v>6</v>
      </c>
      <c r="C55" s="257" t="s">
        <v>48</v>
      </c>
      <c r="E55" s="40"/>
      <c r="F55" s="43"/>
      <c r="G55" s="34"/>
    </row>
    <row r="56" spans="1:8" ht="27" thickTop="1">
      <c r="A56" s="28"/>
      <c r="E56" s="1"/>
      <c r="F56" s="34"/>
      <c r="G56" s="40"/>
    </row>
    <row r="57" spans="1:8">
      <c r="A57" s="44"/>
      <c r="G57" s="37"/>
    </row>
    <row r="58" spans="1:8">
      <c r="A58" s="28"/>
      <c r="G58" s="37"/>
    </row>
    <row r="59" spans="1:8">
      <c r="A59" s="28"/>
      <c r="B59" s="281" t="s">
        <v>12</v>
      </c>
      <c r="C59" s="282"/>
      <c r="D59" s="282"/>
      <c r="E59" s="58"/>
      <c r="F59" s="45"/>
      <c r="G59" s="143"/>
      <c r="H59" s="56"/>
    </row>
    <row r="60" spans="1:8">
      <c r="A60" s="28"/>
      <c r="B60" s="46" t="s">
        <v>13</v>
      </c>
      <c r="C60" s="28"/>
      <c r="D60" s="29"/>
      <c r="E60" s="48"/>
      <c r="F60" s="47"/>
      <c r="G60" s="37"/>
      <c r="H60" s="60"/>
    </row>
    <row r="61" spans="1:8">
      <c r="A61" s="28"/>
      <c r="B61" s="46" t="s">
        <v>14</v>
      </c>
      <c r="C61" s="28"/>
      <c r="D61" s="29"/>
      <c r="E61" s="48"/>
      <c r="F61" s="47"/>
      <c r="G61" s="37"/>
      <c r="H61" s="60"/>
    </row>
    <row r="62" spans="1:8">
      <c r="A62" s="28"/>
      <c r="B62" s="49" t="s">
        <v>15</v>
      </c>
      <c r="C62" s="50"/>
      <c r="D62" s="51"/>
      <c r="E62" s="61"/>
      <c r="F62" s="52"/>
      <c r="G62" s="144"/>
      <c r="H62" s="62"/>
    </row>
    <row r="63" spans="1:8">
      <c r="A63" s="28"/>
      <c r="G63" s="37"/>
    </row>
    <row r="64" spans="1:8">
      <c r="A64" s="28"/>
    </row>
    <row r="65" spans="1:7">
      <c r="A65" s="28"/>
      <c r="E65" s="1"/>
      <c r="F65" s="1"/>
    </row>
    <row r="66" spans="1:7">
      <c r="A66" s="28"/>
      <c r="E66" s="1"/>
      <c r="F66" s="1"/>
    </row>
    <row r="67" spans="1:7">
      <c r="A67" s="28"/>
      <c r="E67" s="1"/>
      <c r="F67" s="1"/>
    </row>
    <row r="68" spans="1:7">
      <c r="A68" s="28"/>
      <c r="B68" s="29"/>
      <c r="C68" s="28"/>
      <c r="D68" s="29"/>
      <c r="E68" s="1"/>
      <c r="F68" s="1"/>
      <c r="G68" s="1"/>
    </row>
    <row r="69" spans="1:7">
      <c r="A69" s="28"/>
      <c r="B69" s="29"/>
      <c r="C69" s="28"/>
      <c r="D69" s="29"/>
      <c r="E69" s="1"/>
      <c r="F69" s="1"/>
      <c r="G69" s="1"/>
    </row>
    <row r="70" spans="1:7">
      <c r="A70" s="28"/>
      <c r="B70" s="29"/>
      <c r="C70" s="28"/>
      <c r="D70" s="29"/>
      <c r="E70" s="1"/>
      <c r="F70" s="1"/>
      <c r="G70" s="1"/>
    </row>
    <row r="71" spans="1:7">
      <c r="A71" s="28"/>
      <c r="B71" s="29"/>
      <c r="C71" s="28"/>
      <c r="D71" s="29"/>
      <c r="E71" s="1"/>
      <c r="F71" s="1"/>
      <c r="G71" s="1"/>
    </row>
    <row r="72" spans="1:7">
      <c r="A72" s="28"/>
      <c r="B72" s="29"/>
      <c r="C72" s="28"/>
      <c r="D72" s="29"/>
      <c r="E72" s="1"/>
      <c r="F72" s="1"/>
      <c r="G72" s="1"/>
    </row>
    <row r="73" spans="1:7">
      <c r="A73" s="28"/>
      <c r="B73" s="29"/>
      <c r="C73" s="28"/>
      <c r="D73" s="29"/>
      <c r="E73" s="1"/>
      <c r="F73" s="1"/>
      <c r="G73" s="1"/>
    </row>
    <row r="74" spans="1:7">
      <c r="A74" s="28"/>
      <c r="B74" s="29"/>
      <c r="C74" s="28"/>
      <c r="D74" s="29"/>
      <c r="E74" s="1"/>
      <c r="F74" s="1"/>
      <c r="G74" s="1"/>
    </row>
    <row r="75" spans="1:7">
      <c r="A75" s="28"/>
      <c r="B75" s="29"/>
      <c r="C75" s="28"/>
      <c r="D75" s="29"/>
      <c r="E75" s="1"/>
      <c r="F75" s="1"/>
      <c r="G75" s="1"/>
    </row>
    <row r="76" spans="1:7">
      <c r="A76" s="28"/>
      <c r="B76" s="29"/>
      <c r="C76" s="28"/>
      <c r="D76" s="29"/>
      <c r="E76" s="1"/>
      <c r="F76" s="1"/>
      <c r="G76" s="1"/>
    </row>
    <row r="77" spans="1:7">
      <c r="A77" s="28"/>
      <c r="B77" s="29"/>
      <c r="C77" s="28"/>
      <c r="D77" s="29"/>
      <c r="E77" s="1"/>
      <c r="F77" s="1"/>
      <c r="G77" s="1"/>
    </row>
    <row r="78" spans="1:7">
      <c r="A78" s="28"/>
      <c r="B78" s="29"/>
      <c r="C78" s="28"/>
      <c r="D78" s="29"/>
      <c r="E78" s="1"/>
      <c r="F78" s="1"/>
      <c r="G78" s="1"/>
    </row>
    <row r="79" spans="1:7">
      <c r="A79" s="28"/>
      <c r="B79" s="29"/>
      <c r="C79" s="28"/>
      <c r="D79" s="29"/>
      <c r="E79" s="1"/>
      <c r="F79" s="1"/>
      <c r="G79" s="1"/>
    </row>
    <row r="80" spans="1:7">
      <c r="A80" s="28"/>
      <c r="B80" s="29"/>
      <c r="C80" s="28"/>
      <c r="D80" s="29"/>
      <c r="E80" s="1"/>
      <c r="F80" s="1"/>
      <c r="G80" s="1"/>
    </row>
    <row r="81" spans="1:7">
      <c r="A81" s="28"/>
      <c r="B81" s="29"/>
      <c r="C81" s="28"/>
      <c r="D81" s="29"/>
      <c r="E81" s="1"/>
      <c r="F81" s="1"/>
      <c r="G81" s="1"/>
    </row>
    <row r="82" spans="1:7">
      <c r="A82" s="28"/>
      <c r="B82" s="29"/>
      <c r="C82" s="28"/>
      <c r="D82" s="29"/>
      <c r="E82" s="1"/>
      <c r="F82" s="1"/>
      <c r="G82" s="1"/>
    </row>
    <row r="83" spans="1:7">
      <c r="A83" s="28"/>
      <c r="B83" s="29"/>
      <c r="C83" s="28"/>
      <c r="D83" s="29"/>
      <c r="E83" s="1"/>
      <c r="F83" s="1"/>
      <c r="G83" s="1"/>
    </row>
    <row r="84" spans="1:7">
      <c r="A84" s="28"/>
      <c r="B84" s="29"/>
      <c r="C84" s="28"/>
      <c r="D84" s="29"/>
      <c r="E84" s="1"/>
      <c r="F84" s="1"/>
      <c r="G84" s="1"/>
    </row>
    <row r="85" spans="1:7">
      <c r="A85" s="28"/>
      <c r="B85" s="29"/>
      <c r="C85" s="28"/>
      <c r="D85" s="29"/>
      <c r="E85" s="1"/>
      <c r="F85" s="1"/>
      <c r="G85" s="1"/>
    </row>
    <row r="86" spans="1:7">
      <c r="A86" s="28"/>
      <c r="B86" s="29"/>
      <c r="C86" s="28"/>
      <c r="D86" s="29"/>
      <c r="E86" s="1"/>
      <c r="F86" s="1"/>
      <c r="G86" s="1"/>
    </row>
    <row r="87" spans="1:7">
      <c r="A87" s="28"/>
      <c r="B87" s="29"/>
      <c r="C87" s="28"/>
      <c r="D87" s="29"/>
      <c r="E87" s="1"/>
      <c r="F87" s="1"/>
      <c r="G87" s="1"/>
    </row>
    <row r="88" spans="1:7">
      <c r="A88" s="28"/>
      <c r="B88" s="29"/>
      <c r="C88" s="28"/>
      <c r="D88" s="29"/>
      <c r="E88" s="1"/>
      <c r="F88" s="1"/>
      <c r="G88" s="1"/>
    </row>
    <row r="89" spans="1:7">
      <c r="A89" s="28"/>
      <c r="B89" s="29"/>
      <c r="C89" s="28"/>
      <c r="D89" s="29"/>
      <c r="E89" s="1"/>
      <c r="F89" s="1"/>
      <c r="G89" s="1"/>
    </row>
    <row r="90" spans="1:7">
      <c r="A90" s="28"/>
      <c r="B90" s="29"/>
      <c r="C90" s="28"/>
      <c r="D90" s="29"/>
      <c r="E90" s="1"/>
      <c r="F90" s="1"/>
      <c r="G90" s="1"/>
    </row>
    <row r="91" spans="1:7">
      <c r="A91" s="28"/>
      <c r="B91" s="29"/>
      <c r="C91" s="28"/>
      <c r="D91" s="29"/>
      <c r="E91" s="1"/>
      <c r="F91" s="1"/>
      <c r="G91" s="1"/>
    </row>
    <row r="92" spans="1:7">
      <c r="A92" s="28"/>
      <c r="B92" s="29"/>
      <c r="C92" s="28"/>
      <c r="D92" s="29"/>
      <c r="E92" s="1"/>
      <c r="F92" s="1"/>
      <c r="G92" s="1"/>
    </row>
    <row r="93" spans="1:7">
      <c r="A93" s="28"/>
      <c r="B93" s="29"/>
      <c r="C93" s="28"/>
      <c r="D93" s="29"/>
      <c r="E93" s="1"/>
      <c r="F93" s="1"/>
      <c r="G93" s="1"/>
    </row>
    <row r="94" spans="1:7">
      <c r="A94" s="28"/>
      <c r="B94" s="29"/>
      <c r="C94" s="28"/>
      <c r="D94" s="29"/>
      <c r="E94" s="1"/>
      <c r="F94" s="1"/>
      <c r="G94" s="1"/>
    </row>
    <row r="95" spans="1:7">
      <c r="A95" s="28"/>
      <c r="B95" s="29"/>
      <c r="C95" s="28"/>
      <c r="D95" s="29"/>
      <c r="E95" s="1"/>
      <c r="F95" s="1"/>
      <c r="G95" s="1"/>
    </row>
    <row r="96" spans="1:7">
      <c r="A96" s="28"/>
      <c r="B96" s="29"/>
      <c r="C96" s="28"/>
      <c r="D96" s="29"/>
      <c r="E96" s="1"/>
      <c r="F96" s="1"/>
      <c r="G96" s="1"/>
    </row>
    <row r="97" spans="1:7">
      <c r="A97" s="28"/>
      <c r="B97" s="29"/>
      <c r="C97" s="28"/>
      <c r="D97" s="29"/>
      <c r="E97" s="1"/>
      <c r="F97" s="1"/>
      <c r="G97" s="1"/>
    </row>
    <row r="98" spans="1:7">
      <c r="A98" s="28"/>
      <c r="B98" s="29"/>
      <c r="C98" s="28"/>
      <c r="D98" s="29"/>
      <c r="E98" s="1"/>
      <c r="F98" s="1"/>
      <c r="G98" s="1"/>
    </row>
    <row r="99" spans="1:7">
      <c r="A99" s="28"/>
      <c r="B99" s="29"/>
      <c r="C99" s="28"/>
      <c r="D99" s="29"/>
      <c r="E99" s="1"/>
      <c r="F99" s="1"/>
      <c r="G99" s="1"/>
    </row>
    <row r="100" spans="1:7">
      <c r="A100" s="28"/>
      <c r="B100" s="29"/>
      <c r="C100" s="28"/>
      <c r="D100" s="29"/>
      <c r="E100" s="1"/>
      <c r="F100" s="1"/>
      <c r="G100" s="1"/>
    </row>
    <row r="101" spans="1:7">
      <c r="B101" s="53"/>
      <c r="E101" s="1"/>
      <c r="F101" s="1"/>
      <c r="G101" s="1"/>
    </row>
    <row r="102" spans="1:7">
      <c r="B102" s="53"/>
      <c r="E102" s="1"/>
      <c r="F102" s="1"/>
      <c r="G102" s="1"/>
    </row>
    <row r="103" spans="1:7">
      <c r="B103" s="53"/>
      <c r="E103" s="1"/>
      <c r="F103" s="1"/>
      <c r="G103" s="1"/>
    </row>
    <row r="104" spans="1:7">
      <c r="B104" s="53"/>
      <c r="E104" s="1"/>
      <c r="F104" s="1"/>
      <c r="G104" s="1"/>
    </row>
    <row r="105" spans="1:7">
      <c r="B105" s="53"/>
      <c r="E105" s="1"/>
      <c r="F105" s="1"/>
      <c r="G105" s="1"/>
    </row>
    <row r="106" spans="1:7">
      <c r="B106" s="53"/>
      <c r="E106" s="1"/>
      <c r="F106" s="1"/>
      <c r="G106" s="1"/>
    </row>
    <row r="107" spans="1:7">
      <c r="B107" s="53"/>
      <c r="E107" s="1"/>
      <c r="F107" s="1"/>
      <c r="G107" s="1"/>
    </row>
    <row r="108" spans="1:7">
      <c r="B108" s="53"/>
      <c r="E108" s="1"/>
      <c r="F108" s="1"/>
      <c r="G108" s="1"/>
    </row>
    <row r="109" spans="1:7">
      <c r="B109" s="53"/>
      <c r="E109" s="1"/>
      <c r="F109" s="1"/>
      <c r="G109" s="1"/>
    </row>
    <row r="110" spans="1:7">
      <c r="B110" s="53"/>
      <c r="E110" s="1"/>
      <c r="F110" s="1"/>
      <c r="G110" s="1"/>
    </row>
    <row r="111" spans="1:7">
      <c r="B111" s="53"/>
      <c r="E111" s="1"/>
      <c r="F111" s="1"/>
      <c r="G111" s="1"/>
    </row>
    <row r="112" spans="1:7">
      <c r="A112"/>
      <c r="B112" s="53"/>
      <c r="E112" s="1"/>
      <c r="F112" s="1"/>
      <c r="G112" s="1"/>
    </row>
    <row r="113" spans="1:7">
      <c r="A113"/>
      <c r="B113" s="53"/>
      <c r="E113" s="1"/>
      <c r="F113" s="1"/>
      <c r="G113" s="1"/>
    </row>
    <row r="114" spans="1:7">
      <c r="A114"/>
      <c r="B114" s="53"/>
      <c r="E114" s="1"/>
      <c r="F114" s="1"/>
      <c r="G114" s="1"/>
    </row>
    <row r="115" spans="1:7">
      <c r="A115"/>
      <c r="B115" s="53"/>
      <c r="E115" s="1"/>
      <c r="F115" s="1"/>
      <c r="G115" s="1"/>
    </row>
    <row r="116" spans="1:7">
      <c r="A116"/>
      <c r="B116" s="53"/>
      <c r="E116" s="1"/>
      <c r="F116" s="1"/>
      <c r="G116" s="1"/>
    </row>
    <row r="117" spans="1:7">
      <c r="A117"/>
      <c r="B117" s="53"/>
      <c r="E117" s="1"/>
      <c r="F117" s="1"/>
      <c r="G117" s="1"/>
    </row>
    <row r="118" spans="1:7">
      <c r="A118"/>
      <c r="B118" s="53"/>
      <c r="E118" s="1"/>
      <c r="F118" s="1"/>
      <c r="G118" s="1"/>
    </row>
    <row r="119" spans="1:7">
      <c r="G119" s="1"/>
    </row>
    <row r="120" spans="1:7">
      <c r="G120" s="1"/>
    </row>
    <row r="121" spans="1:7">
      <c r="G121" s="1"/>
    </row>
  </sheetData>
  <mergeCells count="8">
    <mergeCell ref="B2:K2"/>
    <mergeCell ref="B59:D59"/>
    <mergeCell ref="B3:C3"/>
    <mergeCell ref="E3:F3"/>
    <mergeCell ref="A4:D6"/>
    <mergeCell ref="G4:G6"/>
    <mergeCell ref="E6:F6"/>
    <mergeCell ref="B51:D51"/>
  </mergeCells>
  <conditionalFormatting sqref="A3:B3 D3 A1:F1 A56:F1048576 E7:F13 E15:F22 E31:F38 E25:F29 A4 E4:F5 A51:F53 A54:B54 E40:F50">
    <cfRule type="containsText" dxfId="1772" priority="118" operator="containsText" text="stage">
      <formula>NOT(ISERROR(SEARCH("stage",A1)))</formula>
    </cfRule>
    <cfRule type="containsText" dxfId="1771" priority="119" operator="containsText" text="stage">
      <formula>NOT(ISERROR(SEARCH("stage",A1)))</formula>
    </cfRule>
  </conditionalFormatting>
  <conditionalFormatting sqref="A3:B3 D3 A1:F1 A56:F1048576 E7:F13 E15:F22 E31:F38 E25:F29 A4 E4:F5 A51:F53 A54:B54 E40:F50">
    <cfRule type="containsText" dxfId="1770" priority="117" operator="containsText" text="MFR">
      <formula>NOT(ISERROR(SEARCH("MFR",A1)))</formula>
    </cfRule>
  </conditionalFormatting>
  <conditionalFormatting sqref="E3:F3">
    <cfRule type="cellIs" dxfId="1769" priority="115" operator="lessThan">
      <formula>0</formula>
    </cfRule>
    <cfRule type="cellIs" dxfId="1768" priority="116" operator="greaterThan">
      <formula>0</formula>
    </cfRule>
  </conditionalFormatting>
  <conditionalFormatting sqref="G1 G4 G51:G54 G56:G1048576">
    <cfRule type="containsText" dxfId="1767" priority="110" operator="containsText" text="stage">
      <formula>NOT(ISERROR(SEARCH("stage",G1)))</formula>
    </cfRule>
    <cfRule type="containsText" dxfId="1766" priority="111" operator="containsText" text="stage">
      <formula>NOT(ISERROR(SEARCH("stage",G1)))</formula>
    </cfRule>
  </conditionalFormatting>
  <conditionalFormatting sqref="G1 G4 G51:G54 G56:G1048576">
    <cfRule type="containsText" dxfId="1765" priority="109" operator="containsText" text="MFR">
      <formula>NOT(ISERROR(SEARCH("MFR",G1)))</formula>
    </cfRule>
  </conditionalFormatting>
  <conditionalFormatting sqref="A41:D41">
    <cfRule type="containsText" dxfId="1764" priority="41" operator="containsText" text="stage">
      <formula>NOT(ISERROR(SEARCH("stage",A41)))</formula>
    </cfRule>
    <cfRule type="containsText" dxfId="1763" priority="42" operator="containsText" text="stage">
      <formula>NOT(ISERROR(SEARCH("stage",A41)))</formula>
    </cfRule>
  </conditionalFormatting>
  <conditionalFormatting sqref="A41:D41">
    <cfRule type="containsText" dxfId="1762" priority="40" operator="containsText" text="MFR">
      <formula>NOT(ISERROR(SEARCH("MFR",A41)))</formula>
    </cfRule>
  </conditionalFormatting>
  <conditionalFormatting sqref="A32:D32">
    <cfRule type="containsText" dxfId="1761" priority="38" operator="containsText" text="stage">
      <formula>NOT(ISERROR(SEARCH("stage",A32)))</formula>
    </cfRule>
    <cfRule type="containsText" dxfId="1760" priority="39" operator="containsText" text="stage">
      <formula>NOT(ISERROR(SEARCH("stage",A32)))</formula>
    </cfRule>
  </conditionalFormatting>
  <conditionalFormatting sqref="A32:D32">
    <cfRule type="containsText" dxfId="1759" priority="37" operator="containsText" text="MFR">
      <formula>NOT(ISERROR(SEARCH("MFR",A32)))</formula>
    </cfRule>
  </conditionalFormatting>
  <conditionalFormatting sqref="G50">
    <cfRule type="containsText" dxfId="1758" priority="34" operator="containsText" text="MFR">
      <formula>NOT(ISERROR(SEARCH("MFR",G50)))</formula>
    </cfRule>
  </conditionalFormatting>
  <conditionalFormatting sqref="G50">
    <cfRule type="containsText" dxfId="1757" priority="35" operator="containsText" text="stage">
      <formula>NOT(ISERROR(SEARCH("stage",G50)))</formula>
    </cfRule>
    <cfRule type="containsText" dxfId="1756" priority="36" operator="containsText" text="stage">
      <formula>NOT(ISERROR(SEARCH("stage",G50)))</formula>
    </cfRule>
  </conditionalFormatting>
  <conditionalFormatting sqref="G9:G12 G16:G21 G33:G37 G42:G49 G23:G24 G27:G29">
    <cfRule type="containsText" dxfId="1755" priority="31" operator="containsText" text="MFR">
      <formula>NOT(ISERROR(SEARCH("MFR",G9)))</formula>
    </cfRule>
  </conditionalFormatting>
  <conditionalFormatting sqref="G9:G12 G16:G21 G33:G37 G42:G49 G23:G24 G27:G29">
    <cfRule type="containsText" dxfId="1754" priority="32" operator="containsText" text="stage">
      <formula>NOT(ISERROR(SEARCH("stage",G9)))</formula>
    </cfRule>
    <cfRule type="containsText" dxfId="1753" priority="33" operator="containsText" text="stage">
      <formula>NOT(ISERROR(SEARCH("stage",G9)))</formula>
    </cfRule>
  </conditionalFormatting>
  <conditionalFormatting sqref="G41">
    <cfRule type="containsText" dxfId="1752" priority="28" operator="containsText" text="MFR">
      <formula>NOT(ISERROR(SEARCH("MFR",G41)))</formula>
    </cfRule>
  </conditionalFormatting>
  <conditionalFormatting sqref="G41">
    <cfRule type="containsText" dxfId="1751" priority="29" operator="containsText" text="stage">
      <formula>NOT(ISERROR(SEARCH("stage",G41)))</formula>
    </cfRule>
    <cfRule type="containsText" dxfId="1750" priority="30" operator="containsText" text="stage">
      <formula>NOT(ISERROR(SEARCH("stage",G41)))</formula>
    </cfRule>
  </conditionalFormatting>
  <conditionalFormatting sqref="G30">
    <cfRule type="containsText" dxfId="1749" priority="25" operator="containsText" text="MFR">
      <formula>NOT(ISERROR(SEARCH("MFR",G30)))</formula>
    </cfRule>
  </conditionalFormatting>
  <conditionalFormatting sqref="G30">
    <cfRule type="containsText" dxfId="1748" priority="26" operator="containsText" text="stage">
      <formula>NOT(ISERROR(SEARCH("stage",G30)))</formula>
    </cfRule>
    <cfRule type="containsText" dxfId="1747" priority="27" operator="containsText" text="stage">
      <formula>NOT(ISERROR(SEARCH("stage",G30)))</formula>
    </cfRule>
  </conditionalFormatting>
  <conditionalFormatting sqref="G38">
    <cfRule type="containsText" dxfId="1746" priority="22" operator="containsText" text="MFR">
      <formula>NOT(ISERROR(SEARCH("MFR",G38)))</formula>
    </cfRule>
  </conditionalFormatting>
  <conditionalFormatting sqref="G38">
    <cfRule type="containsText" dxfId="1745" priority="23" operator="containsText" text="stage">
      <formula>NOT(ISERROR(SEARCH("stage",G38)))</formula>
    </cfRule>
    <cfRule type="containsText" dxfId="1744" priority="24" operator="containsText" text="stage">
      <formula>NOT(ISERROR(SEARCH("stage",G38)))</formula>
    </cfRule>
  </conditionalFormatting>
  <conditionalFormatting sqref="G13:G15">
    <cfRule type="containsText" dxfId="1743" priority="19" operator="containsText" text="MFR">
      <formula>NOT(ISERROR(SEARCH("MFR",G13)))</formula>
    </cfRule>
  </conditionalFormatting>
  <conditionalFormatting sqref="G13:G15">
    <cfRule type="containsText" dxfId="1742" priority="20" operator="containsText" text="stage">
      <formula>NOT(ISERROR(SEARCH("stage",G13)))</formula>
    </cfRule>
    <cfRule type="containsText" dxfId="1741" priority="21" operator="containsText" text="stage">
      <formula>NOT(ISERROR(SEARCH("stage",G13)))</formula>
    </cfRule>
  </conditionalFormatting>
  <conditionalFormatting sqref="G22">
    <cfRule type="containsText" dxfId="1740" priority="16" operator="containsText" text="MFR">
      <formula>NOT(ISERROR(SEARCH("MFR",G22)))</formula>
    </cfRule>
  </conditionalFormatting>
  <conditionalFormatting sqref="G22">
    <cfRule type="containsText" dxfId="1739" priority="17" operator="containsText" text="stage">
      <formula>NOT(ISERROR(SEARCH("stage",G22)))</formula>
    </cfRule>
    <cfRule type="containsText" dxfId="1738" priority="18" operator="containsText" text="stage">
      <formula>NOT(ISERROR(SEARCH("stage",G22)))</formula>
    </cfRule>
  </conditionalFormatting>
  <conditionalFormatting sqref="A42:D50 A7:D31 A33:D40">
    <cfRule type="containsText" dxfId="1737" priority="44" operator="containsText" text="stage">
      <formula>NOT(ISERROR(SEARCH("stage",A7)))</formula>
    </cfRule>
    <cfRule type="containsText" dxfId="1736" priority="45" operator="containsText" text="stage">
      <formula>NOT(ISERROR(SEARCH("stage",A7)))</formula>
    </cfRule>
  </conditionalFormatting>
  <conditionalFormatting sqref="A42:D50 A7:D31 A33:D40">
    <cfRule type="containsText" dxfId="1735" priority="43" operator="containsText" text="MFR">
      <formula>NOT(ISERROR(SEARCH("MFR",A7)))</formula>
    </cfRule>
  </conditionalFormatting>
  <conditionalFormatting sqref="G7:G8">
    <cfRule type="containsText" dxfId="1734" priority="7" operator="containsText" text="MFR">
      <formula>NOT(ISERROR(SEARCH("MFR",G7)))</formula>
    </cfRule>
  </conditionalFormatting>
  <conditionalFormatting sqref="G31:G32">
    <cfRule type="containsText" dxfId="1733" priority="14" operator="containsText" text="stage">
      <formula>NOT(ISERROR(SEARCH("stage",G31)))</formula>
    </cfRule>
    <cfRule type="containsText" dxfId="1732" priority="15" operator="containsText" text="stage">
      <formula>NOT(ISERROR(SEARCH("stage",G31)))</formula>
    </cfRule>
  </conditionalFormatting>
  <conditionalFormatting sqref="G31:G32">
    <cfRule type="containsText" dxfId="1731" priority="13" operator="containsText" text="MFR">
      <formula>NOT(ISERROR(SEARCH("MFR",G31)))</formula>
    </cfRule>
  </conditionalFormatting>
  <conditionalFormatting sqref="G39:G40">
    <cfRule type="containsText" dxfId="1730" priority="11" operator="containsText" text="stage">
      <formula>NOT(ISERROR(SEARCH("stage",G39)))</formula>
    </cfRule>
    <cfRule type="containsText" dxfId="1729" priority="12" operator="containsText" text="stage">
      <formula>NOT(ISERROR(SEARCH("stage",G39)))</formula>
    </cfRule>
  </conditionalFormatting>
  <conditionalFormatting sqref="G39:G40">
    <cfRule type="containsText" dxfId="1728" priority="10" operator="containsText" text="MFR">
      <formula>NOT(ISERROR(SEARCH("MFR",G39)))</formula>
    </cfRule>
  </conditionalFormatting>
  <conditionalFormatting sqref="G7:G8">
    <cfRule type="containsText" dxfId="1727" priority="8" operator="containsText" text="stage">
      <formula>NOT(ISERROR(SEARCH("stage",G7)))</formula>
    </cfRule>
    <cfRule type="containsText" dxfId="1726" priority="9" operator="containsText" text="stage">
      <formula>NOT(ISERROR(SEARCH("stage",G7)))</formula>
    </cfRule>
  </conditionalFormatting>
  <conditionalFormatting sqref="G25">
    <cfRule type="containsText" dxfId="1725" priority="4" operator="containsText" text="MFR">
      <formula>NOT(ISERROR(SEARCH("MFR",G25)))</formula>
    </cfRule>
  </conditionalFormatting>
  <conditionalFormatting sqref="G25">
    <cfRule type="containsText" dxfId="1724" priority="5" operator="containsText" text="stage">
      <formula>NOT(ISERROR(SEARCH("stage",G25)))</formula>
    </cfRule>
    <cfRule type="containsText" dxfId="1723" priority="6" operator="containsText" text="stage">
      <formula>NOT(ISERROR(SEARCH("stage",G25)))</formula>
    </cfRule>
  </conditionalFormatting>
  <conditionalFormatting sqref="E55:G55 A55">
    <cfRule type="containsText" dxfId="1722" priority="2" operator="containsText" text="stage">
      <formula>NOT(ISERROR(SEARCH("stage",A55)))</formula>
    </cfRule>
    <cfRule type="containsText" dxfId="1721" priority="3" operator="containsText" text="stage">
      <formula>NOT(ISERROR(SEARCH("stage",A55)))</formula>
    </cfRule>
  </conditionalFormatting>
  <conditionalFormatting sqref="E55:G55 A55">
    <cfRule type="containsText" dxfId="1720" priority="1" operator="containsText" text="MFR">
      <formula>NOT(ISERROR(SEARCH("MFR",A55)))</formula>
    </cfRule>
  </conditionalFormatting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46" zoomScale="60" zoomScaleNormal="60" workbookViewId="0">
      <selection activeCell="M42" sqref="M42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10.42578125" style="131" customWidth="1"/>
    <col min="6" max="6" width="9" style="131" customWidth="1"/>
    <col min="7" max="7" width="99.7109375" customWidth="1"/>
  </cols>
  <sheetData>
    <row r="1" spans="1:11">
      <c r="B1" s="2"/>
      <c r="C1" s="2"/>
      <c r="D1"/>
      <c r="E1"/>
      <c r="F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7" thickBot="1">
      <c r="B3" s="293"/>
      <c r="C3" s="294"/>
      <c r="D3" s="3"/>
      <c r="E3"/>
      <c r="F3"/>
    </row>
    <row r="4" spans="1:11" ht="15" customHeight="1">
      <c r="A4" s="297" t="s">
        <v>0</v>
      </c>
      <c r="B4" s="297"/>
      <c r="C4" s="297"/>
      <c r="D4" s="297"/>
      <c r="E4" s="345" t="s">
        <v>38</v>
      </c>
      <c r="F4" s="346"/>
      <c r="G4" s="339" t="s">
        <v>70</v>
      </c>
    </row>
    <row r="5" spans="1:11" ht="15" customHeight="1">
      <c r="A5" s="297"/>
      <c r="B5" s="297"/>
      <c r="C5" s="297"/>
      <c r="D5" s="297"/>
      <c r="E5" s="347"/>
      <c r="F5" s="348"/>
      <c r="G5" s="340"/>
    </row>
    <row r="6" spans="1:11" ht="15" customHeight="1" thickBot="1">
      <c r="A6" s="297"/>
      <c r="B6" s="297"/>
      <c r="C6" s="297"/>
      <c r="D6" s="297"/>
      <c r="E6" s="349"/>
      <c r="F6" s="350"/>
      <c r="G6" s="341"/>
    </row>
    <row r="7" spans="1:11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54" t="s">
        <v>166</v>
      </c>
      <c r="F7" s="354"/>
      <c r="G7" s="376" t="s">
        <v>91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44" t="s">
        <v>7</v>
      </c>
      <c r="F8" s="344"/>
      <c r="G8" s="377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44" t="s">
        <v>7</v>
      </c>
      <c r="F9" s="344"/>
      <c r="G9" s="377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351" t="s">
        <v>167</v>
      </c>
      <c r="F10" s="351"/>
      <c r="G10" s="377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1" t="s">
        <v>168</v>
      </c>
      <c r="F11" s="351"/>
      <c r="G11" s="377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344" t="s">
        <v>7</v>
      </c>
      <c r="F12" s="344"/>
      <c r="G12" s="377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44" t="s">
        <v>7</v>
      </c>
      <c r="F13" s="344"/>
      <c r="G13" s="377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44" t="s">
        <v>7</v>
      </c>
      <c r="F14" s="344"/>
      <c r="G14" s="377"/>
    </row>
    <row r="15" spans="1:11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369"/>
      <c r="F15" s="369"/>
      <c r="G15" s="377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51" t="s">
        <v>7</v>
      </c>
      <c r="F16" s="351"/>
      <c r="G16" s="377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55" t="s">
        <v>169</v>
      </c>
      <c r="F17" s="356"/>
      <c r="G17" s="377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53" t="s">
        <v>7</v>
      </c>
      <c r="F18" s="353"/>
      <c r="G18" s="377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51" t="s">
        <v>170</v>
      </c>
      <c r="F19" s="351"/>
      <c r="G19" s="377"/>
    </row>
    <row r="20" spans="1:7" ht="36.75" thickBot="1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44" t="s">
        <v>7</v>
      </c>
      <c r="F20" s="344"/>
      <c r="G20" s="378"/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53" t="s">
        <v>171</v>
      </c>
      <c r="F21" s="353"/>
      <c r="G21" s="379" t="s">
        <v>155</v>
      </c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53" t="s">
        <v>172</v>
      </c>
      <c r="F22" s="353"/>
      <c r="G22" s="380"/>
    </row>
    <row r="23" spans="1:7" ht="36" customHeight="1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370"/>
      <c r="F23" s="371"/>
      <c r="G23" s="380"/>
    </row>
    <row r="24" spans="1:7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372"/>
      <c r="F24" s="373"/>
      <c r="G24" s="380"/>
    </row>
    <row r="25" spans="1:7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44" t="s">
        <v>7</v>
      </c>
      <c r="F25" s="344"/>
      <c r="G25" s="380"/>
    </row>
    <row r="26" spans="1:7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357" t="s">
        <v>173</v>
      </c>
      <c r="F26" s="358"/>
      <c r="G26" s="380"/>
    </row>
    <row r="27" spans="1:7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3" t="s">
        <v>7</v>
      </c>
      <c r="F27" s="353"/>
      <c r="G27" s="380"/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359" t="s">
        <v>174</v>
      </c>
      <c r="F28" s="359"/>
      <c r="G28" s="380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53" t="s">
        <v>7</v>
      </c>
      <c r="F29" s="353"/>
      <c r="G29" s="380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42" t="s">
        <v>7</v>
      </c>
      <c r="F30" s="342"/>
      <c r="G30" s="380"/>
    </row>
    <row r="31" spans="1: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362"/>
      <c r="F31" s="363"/>
      <c r="G31" s="380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42" t="s">
        <v>7</v>
      </c>
      <c r="F32" s="342"/>
      <c r="G32" s="380"/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53" t="s">
        <v>175</v>
      </c>
      <c r="F33" s="353"/>
      <c r="G33" s="380"/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42" t="s">
        <v>7</v>
      </c>
      <c r="F34" s="342"/>
      <c r="G34" s="380"/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51" t="s">
        <v>176</v>
      </c>
      <c r="F35" s="351"/>
      <c r="G35" s="381"/>
    </row>
    <row r="36" spans="1:7" ht="36" customHeight="1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53" t="s">
        <v>7</v>
      </c>
      <c r="F36" s="360"/>
      <c r="G36" s="366" t="s">
        <v>90</v>
      </c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53" t="s">
        <v>7</v>
      </c>
      <c r="F37" s="360"/>
      <c r="G37" s="367"/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74" t="s">
        <v>177</v>
      </c>
      <c r="F38" s="375"/>
      <c r="G38" s="367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362"/>
      <c r="F39" s="363"/>
      <c r="G39" s="367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61"/>
      <c r="G40" s="367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44" t="s">
        <v>7</v>
      </c>
      <c r="F41" s="344"/>
      <c r="G41" s="367"/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51" t="s">
        <v>178</v>
      </c>
      <c r="F42" s="352"/>
      <c r="G42" s="367"/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51" t="s">
        <v>7</v>
      </c>
      <c r="F43" s="352"/>
      <c r="G43" s="367"/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51" t="s">
        <v>179</v>
      </c>
      <c r="F44" s="352"/>
      <c r="G44" s="367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51" t="s">
        <v>7</v>
      </c>
      <c r="F45" s="352"/>
      <c r="G45" s="367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2" t="s">
        <v>180</v>
      </c>
      <c r="F46" s="343"/>
      <c r="G46" s="367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2" t="s">
        <v>7</v>
      </c>
      <c r="F47" s="343"/>
      <c r="G47" s="367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2" t="s">
        <v>181</v>
      </c>
      <c r="F48" s="343"/>
      <c r="G48" s="367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4" t="s">
        <v>7</v>
      </c>
      <c r="F49" s="344"/>
      <c r="G49" s="367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7</v>
      </c>
      <c r="F50" s="365"/>
      <c r="G50" s="368"/>
    </row>
    <row r="51" spans="1:7">
      <c r="A51" s="28"/>
      <c r="B51" s="279" t="s">
        <v>8</v>
      </c>
      <c r="C51" s="280"/>
      <c r="D51" s="280"/>
    </row>
    <row r="52" spans="1:7" ht="27" thickBot="1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121"/>
      <c r="F53" s="121"/>
    </row>
    <row r="54" spans="1:7" ht="36">
      <c r="B54" s="134" t="s">
        <v>7</v>
      </c>
      <c r="C54" s="39" t="s">
        <v>11</v>
      </c>
      <c r="D54" s="40"/>
    </row>
    <row r="55" spans="1:7" ht="36.75" customHeight="1" thickBot="1">
      <c r="B55" s="42"/>
      <c r="C55" s="40" t="s">
        <v>16</v>
      </c>
      <c r="D55" s="40"/>
      <c r="E55" s="37"/>
      <c r="F55" s="37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40"/>
      <c r="F57" s="40"/>
    </row>
    <row r="58" spans="1:7">
      <c r="A58" s="44"/>
      <c r="E58" s="37"/>
      <c r="F58" s="37"/>
    </row>
    <row r="59" spans="1:7">
      <c r="A59" s="28"/>
      <c r="E59" s="37"/>
      <c r="F59" s="40"/>
    </row>
    <row r="60" spans="1:7">
      <c r="A60" s="28"/>
      <c r="B60" s="281" t="s">
        <v>12</v>
      </c>
      <c r="C60" s="282"/>
      <c r="D60" s="282"/>
      <c r="E60" s="143"/>
      <c r="F60" s="146"/>
      <c r="G60" s="56"/>
    </row>
    <row r="61" spans="1:7">
      <c r="A61" s="28"/>
      <c r="B61" s="46" t="s">
        <v>13</v>
      </c>
      <c r="C61" s="28"/>
      <c r="D61" s="29"/>
      <c r="E61" s="37"/>
      <c r="F61" s="40"/>
      <c r="G61" s="60"/>
    </row>
    <row r="62" spans="1:7">
      <c r="A62" s="28"/>
      <c r="B62" s="46" t="s">
        <v>14</v>
      </c>
      <c r="C62" s="28"/>
      <c r="D62" s="29"/>
      <c r="E62" s="37"/>
      <c r="F62" s="40"/>
      <c r="G62" s="60"/>
    </row>
    <row r="63" spans="1:7">
      <c r="A63" s="28"/>
      <c r="B63" s="49" t="s">
        <v>15</v>
      </c>
      <c r="C63" s="50"/>
      <c r="D63" s="51"/>
      <c r="E63" s="144"/>
      <c r="F63" s="147"/>
      <c r="G63" s="62"/>
    </row>
    <row r="64" spans="1:7">
      <c r="A64" s="28"/>
      <c r="E64" s="2"/>
      <c r="F64" s="124"/>
    </row>
    <row r="65" spans="1:6">
      <c r="A65" s="28"/>
    </row>
    <row r="66" spans="1:6">
      <c r="A66" s="28"/>
    </row>
    <row r="67" spans="1:6">
      <c r="A67" s="28"/>
    </row>
    <row r="68" spans="1:6">
      <c r="A68" s="28"/>
      <c r="E68" s="1"/>
      <c r="F68" s="1"/>
    </row>
    <row r="69" spans="1:6">
      <c r="A69" s="28"/>
      <c r="B69" s="29"/>
      <c r="C69" s="28"/>
      <c r="D69" s="29"/>
      <c r="E69" s="1"/>
      <c r="F69" s="1"/>
    </row>
    <row r="70" spans="1:6">
      <c r="A70" s="28"/>
      <c r="B70" s="29"/>
      <c r="C70" s="28"/>
      <c r="D70" s="29"/>
      <c r="E70" s="1"/>
      <c r="F70" s="1"/>
    </row>
    <row r="71" spans="1:6">
      <c r="A71" s="28"/>
      <c r="B71" s="29"/>
      <c r="C71" s="28"/>
      <c r="D71" s="29"/>
      <c r="E71" s="1"/>
      <c r="F71" s="1"/>
    </row>
    <row r="72" spans="1:6">
      <c r="A72" s="28"/>
      <c r="B72" s="29"/>
      <c r="C72" s="28"/>
      <c r="D72" s="29"/>
      <c r="E72" s="1"/>
      <c r="F72" s="1"/>
    </row>
    <row r="73" spans="1:6">
      <c r="A73" s="28"/>
      <c r="B73" s="29"/>
      <c r="C73" s="28"/>
      <c r="D73" s="29"/>
      <c r="E73" s="1"/>
      <c r="F73" s="1"/>
    </row>
    <row r="74" spans="1:6">
      <c r="A74" s="28"/>
      <c r="B74" s="29"/>
      <c r="C74" s="28"/>
      <c r="D74" s="29"/>
      <c r="E74" s="1"/>
      <c r="F74" s="1"/>
    </row>
    <row r="75" spans="1:6">
      <c r="A75" s="28"/>
      <c r="B75" s="29"/>
      <c r="C75" s="28"/>
      <c r="D75" s="29"/>
      <c r="E75" s="1"/>
      <c r="F75" s="1"/>
    </row>
    <row r="76" spans="1:6">
      <c r="A76" s="28"/>
      <c r="B76" s="29"/>
      <c r="C76" s="28"/>
      <c r="D76" s="29"/>
      <c r="E76" s="1"/>
      <c r="F76" s="1"/>
    </row>
    <row r="77" spans="1:6">
      <c r="A77" s="28"/>
      <c r="B77" s="29"/>
      <c r="C77" s="28"/>
      <c r="D77" s="29"/>
      <c r="E77" s="1"/>
      <c r="F77" s="1"/>
    </row>
    <row r="78" spans="1:6">
      <c r="A78" s="28"/>
      <c r="B78" s="29"/>
      <c r="C78" s="28"/>
      <c r="D78" s="29"/>
      <c r="E78" s="1"/>
      <c r="F78" s="1"/>
    </row>
    <row r="79" spans="1:6">
      <c r="A79" s="28"/>
      <c r="B79" s="29"/>
      <c r="C79" s="28"/>
      <c r="D79" s="29"/>
      <c r="E79" s="1"/>
      <c r="F79" s="1"/>
    </row>
    <row r="80" spans="1:6">
      <c r="A80" s="28"/>
      <c r="B80" s="29"/>
      <c r="C80" s="28"/>
      <c r="D80" s="29"/>
      <c r="E80" s="1"/>
      <c r="F80" s="1"/>
    </row>
    <row r="81" spans="1:6">
      <c r="A81" s="28"/>
      <c r="B81" s="29"/>
      <c r="C81" s="28"/>
      <c r="D81" s="29"/>
      <c r="E81" s="1"/>
      <c r="F81" s="1"/>
    </row>
    <row r="82" spans="1:6">
      <c r="A82" s="28"/>
      <c r="B82" s="29"/>
      <c r="C82" s="28"/>
      <c r="D82" s="29"/>
      <c r="E82" s="1"/>
      <c r="F82" s="1"/>
    </row>
    <row r="83" spans="1:6">
      <c r="A83" s="28"/>
      <c r="B83" s="29"/>
      <c r="C83" s="28"/>
      <c r="D83" s="29"/>
      <c r="E83" s="1"/>
      <c r="F83" s="1"/>
    </row>
    <row r="84" spans="1:6">
      <c r="A84" s="28"/>
      <c r="B84" s="29"/>
      <c r="C84" s="28"/>
      <c r="D84" s="29"/>
      <c r="E84" s="1"/>
      <c r="F84" s="1"/>
    </row>
    <row r="85" spans="1:6">
      <c r="A85" s="28"/>
      <c r="B85" s="29"/>
      <c r="C85" s="28"/>
      <c r="D85" s="29"/>
      <c r="E85" s="1"/>
      <c r="F85" s="1"/>
    </row>
    <row r="86" spans="1:6">
      <c r="A86" s="28"/>
      <c r="B86" s="29"/>
      <c r="C86" s="28"/>
      <c r="D86" s="29"/>
      <c r="E86" s="1"/>
      <c r="F86" s="1"/>
    </row>
    <row r="87" spans="1:6">
      <c r="A87" s="28"/>
      <c r="B87" s="29"/>
      <c r="C87" s="28"/>
      <c r="D87" s="29"/>
      <c r="E87" s="1"/>
      <c r="F87" s="1"/>
    </row>
    <row r="88" spans="1:6">
      <c r="A88" s="28"/>
      <c r="B88" s="29"/>
      <c r="C88" s="28"/>
      <c r="D88" s="29"/>
      <c r="E88" s="1"/>
      <c r="F88" s="1"/>
    </row>
    <row r="89" spans="1:6">
      <c r="A89" s="28"/>
      <c r="B89" s="29"/>
      <c r="C89" s="28"/>
      <c r="D89" s="29"/>
      <c r="E89" s="1"/>
      <c r="F89" s="1"/>
    </row>
    <row r="90" spans="1:6">
      <c r="A90" s="28"/>
      <c r="B90" s="29"/>
      <c r="C90" s="28"/>
      <c r="D90" s="29"/>
      <c r="E90" s="1"/>
      <c r="F90" s="1"/>
    </row>
    <row r="91" spans="1:6">
      <c r="A91" s="28"/>
      <c r="B91" s="29"/>
      <c r="C91" s="28"/>
      <c r="D91" s="29"/>
      <c r="E91" s="1"/>
      <c r="F91" s="1"/>
    </row>
    <row r="92" spans="1:6">
      <c r="A92" s="28"/>
      <c r="B92" s="29"/>
      <c r="C92" s="28"/>
      <c r="D92" s="29"/>
      <c r="E92" s="1"/>
      <c r="F92" s="1"/>
    </row>
    <row r="93" spans="1:6">
      <c r="A93" s="28"/>
      <c r="B93" s="29"/>
      <c r="C93" s="28"/>
      <c r="D93" s="29"/>
      <c r="E93" s="1"/>
      <c r="F93" s="1"/>
    </row>
    <row r="94" spans="1:6">
      <c r="A94" s="28"/>
      <c r="B94" s="29"/>
      <c r="C94" s="28"/>
      <c r="D94" s="29"/>
      <c r="E94" s="1"/>
      <c r="F94" s="1"/>
    </row>
    <row r="95" spans="1:6">
      <c r="A95" s="28"/>
      <c r="B95" s="29"/>
      <c r="C95" s="28"/>
      <c r="D95" s="29"/>
      <c r="E95" s="1"/>
      <c r="F95" s="1"/>
    </row>
    <row r="96" spans="1:6">
      <c r="A96" s="28"/>
      <c r="B96" s="29"/>
      <c r="C96" s="28"/>
      <c r="D96" s="29"/>
      <c r="E96" s="1"/>
      <c r="F96" s="1"/>
    </row>
    <row r="97" spans="1:6">
      <c r="A97" s="28"/>
      <c r="B97" s="29"/>
      <c r="C97" s="28"/>
      <c r="D97" s="29"/>
      <c r="E97" s="1"/>
      <c r="F97" s="1"/>
    </row>
    <row r="98" spans="1:6">
      <c r="A98" s="28"/>
      <c r="B98" s="29"/>
      <c r="C98" s="28"/>
      <c r="D98" s="29"/>
      <c r="E98" s="1"/>
      <c r="F98" s="1"/>
    </row>
    <row r="99" spans="1:6">
      <c r="A99" s="28"/>
      <c r="B99" s="29"/>
      <c r="C99" s="28"/>
      <c r="D99" s="29"/>
      <c r="E99" s="1"/>
      <c r="F99" s="1"/>
    </row>
    <row r="100" spans="1:6">
      <c r="A100" s="28"/>
      <c r="B100" s="29"/>
      <c r="C100" s="28"/>
      <c r="D100" s="29"/>
      <c r="E100" s="1"/>
      <c r="F100" s="1"/>
    </row>
    <row r="101" spans="1:6">
      <c r="A101" s="28"/>
      <c r="B101" s="29"/>
      <c r="C101" s="28"/>
      <c r="D101" s="29"/>
      <c r="E101" s="1"/>
      <c r="F101" s="1"/>
    </row>
    <row r="102" spans="1:6">
      <c r="B102" s="53"/>
      <c r="E102" s="1"/>
      <c r="F102" s="1"/>
    </row>
    <row r="103" spans="1:6">
      <c r="B103" s="53"/>
      <c r="E103" s="1"/>
      <c r="F103" s="1"/>
    </row>
    <row r="104" spans="1:6">
      <c r="B104" s="53"/>
      <c r="E104" s="1"/>
      <c r="F104" s="1"/>
    </row>
    <row r="105" spans="1:6">
      <c r="B105" s="53"/>
      <c r="E105" s="1"/>
      <c r="F105" s="1"/>
    </row>
    <row r="106" spans="1:6">
      <c r="B106" s="53"/>
      <c r="E106" s="1"/>
      <c r="F106" s="1"/>
    </row>
    <row r="107" spans="1:6">
      <c r="B107" s="53"/>
      <c r="E107" s="1"/>
      <c r="F107" s="1"/>
    </row>
    <row r="108" spans="1:6">
      <c r="B108" s="53"/>
      <c r="E108" s="1"/>
      <c r="F108" s="1"/>
    </row>
    <row r="109" spans="1:6">
      <c r="B109" s="53"/>
      <c r="E109" s="1"/>
      <c r="F109" s="1"/>
    </row>
    <row r="110" spans="1:6">
      <c r="B110" s="53"/>
      <c r="E110" s="1"/>
      <c r="F110" s="1"/>
    </row>
    <row r="111" spans="1:6">
      <c r="B111" s="53"/>
      <c r="E111" s="1"/>
      <c r="F111" s="1"/>
    </row>
    <row r="112" spans="1:6">
      <c r="B112" s="53"/>
      <c r="E112" s="1"/>
      <c r="F112" s="1"/>
    </row>
    <row r="113" spans="1:6">
      <c r="A113"/>
      <c r="B113" s="53"/>
      <c r="E113" s="1"/>
      <c r="F113" s="1"/>
    </row>
    <row r="114" spans="1:6">
      <c r="A114"/>
      <c r="B114" s="53"/>
      <c r="E114" s="1"/>
      <c r="F114" s="1"/>
    </row>
    <row r="115" spans="1:6">
      <c r="A115"/>
      <c r="B115" s="53"/>
      <c r="E115" s="1"/>
      <c r="F115" s="1"/>
    </row>
    <row r="116" spans="1:6">
      <c r="A116"/>
      <c r="B116" s="53"/>
      <c r="E116" s="1"/>
      <c r="F116" s="1"/>
    </row>
    <row r="117" spans="1:6">
      <c r="A117"/>
      <c r="B117" s="53"/>
      <c r="E117" s="1"/>
      <c r="F117" s="1"/>
    </row>
    <row r="118" spans="1:6">
      <c r="A118"/>
      <c r="B118" s="53"/>
      <c r="E118" s="1"/>
      <c r="F118" s="1"/>
    </row>
    <row r="119" spans="1:6">
      <c r="A119"/>
      <c r="B119" s="53"/>
      <c r="E119" s="1"/>
      <c r="F119" s="1"/>
    </row>
    <row r="120" spans="1:6">
      <c r="E120" s="1"/>
      <c r="F120" s="1"/>
    </row>
    <row r="121" spans="1:6">
      <c r="E121" s="1"/>
      <c r="F121" s="1"/>
    </row>
  </sheetData>
  <mergeCells count="54">
    <mergeCell ref="E50:F50"/>
    <mergeCell ref="G36:G50"/>
    <mergeCell ref="E15:F15"/>
    <mergeCell ref="E23:F23"/>
    <mergeCell ref="E24:F24"/>
    <mergeCell ref="E31:F31"/>
    <mergeCell ref="E38:F38"/>
    <mergeCell ref="G7:G20"/>
    <mergeCell ref="G21:G35"/>
    <mergeCell ref="B2:K2"/>
    <mergeCell ref="E16:F16"/>
    <mergeCell ref="B3:C3"/>
    <mergeCell ref="A4:D6"/>
    <mergeCell ref="B51:D51"/>
    <mergeCell ref="E26:F26"/>
    <mergeCell ref="E27:F27"/>
    <mergeCell ref="E28:F28"/>
    <mergeCell ref="E29:F29"/>
    <mergeCell ref="E43:F43"/>
    <mergeCell ref="E44:F44"/>
    <mergeCell ref="E35:F35"/>
    <mergeCell ref="E36:F36"/>
    <mergeCell ref="E37:F37"/>
    <mergeCell ref="E40:F40"/>
    <mergeCell ref="E39:F39"/>
    <mergeCell ref="B60:D60"/>
    <mergeCell ref="E7:F7"/>
    <mergeCell ref="E8:F8"/>
    <mergeCell ref="E9:F9"/>
    <mergeCell ref="E10:F10"/>
    <mergeCell ref="E11:F11"/>
    <mergeCell ref="E12:F12"/>
    <mergeCell ref="E13:F13"/>
    <mergeCell ref="E32:F32"/>
    <mergeCell ref="E17:F17"/>
    <mergeCell ref="E18:F18"/>
    <mergeCell ref="E19:F19"/>
    <mergeCell ref="E20:F20"/>
    <mergeCell ref="E21:F21"/>
    <mergeCell ref="E22:F22"/>
    <mergeCell ref="E25:F25"/>
    <mergeCell ref="G4:G6"/>
    <mergeCell ref="E47:F47"/>
    <mergeCell ref="E48:F48"/>
    <mergeCell ref="E49:F49"/>
    <mergeCell ref="E4:F6"/>
    <mergeCell ref="E14:F14"/>
    <mergeCell ref="E30:F30"/>
    <mergeCell ref="E41:F41"/>
    <mergeCell ref="E42:F42"/>
    <mergeCell ref="E45:F45"/>
    <mergeCell ref="E46:F46"/>
    <mergeCell ref="E33:F33"/>
    <mergeCell ref="E34:F34"/>
  </mergeCells>
  <conditionalFormatting sqref="A3:B3 D3 B55:D55 A1:D1 A57:D1048576 B54 A54:A55 A4 A51:D53">
    <cfRule type="containsText" dxfId="1719" priority="146" operator="containsText" text="stage">
      <formula>NOT(ISERROR(SEARCH("stage",A1)))</formula>
    </cfRule>
    <cfRule type="containsText" dxfId="1718" priority="147" operator="containsText" text="stage">
      <formula>NOT(ISERROR(SEARCH("stage",A1)))</formula>
    </cfRule>
  </conditionalFormatting>
  <conditionalFormatting sqref="A3:B3 D3 B55:D55 A1:D1 A57:D1048576 B54 A54:A55 A4 A51:D53">
    <cfRule type="containsText" dxfId="1717" priority="145" operator="containsText" text="MFR">
      <formula>NOT(ISERROR(SEARCH("MFR",A1)))</formula>
    </cfRule>
  </conditionalFormatting>
  <conditionalFormatting sqref="E4 E1:F1 E51:F55 E57:F1048576">
    <cfRule type="containsText" dxfId="1716" priority="137" operator="containsText" text="stage">
      <formula>NOT(ISERROR(SEARCH("stage",E1)))</formula>
    </cfRule>
    <cfRule type="containsText" dxfId="1715" priority="138" operator="containsText" text="stage">
      <formula>NOT(ISERROR(SEARCH("stage",E1)))</formula>
    </cfRule>
  </conditionalFormatting>
  <conditionalFormatting sqref="E4 E1:F1 E51:F55 E57:F1048576">
    <cfRule type="containsText" dxfId="1714" priority="136" operator="containsText" text="MFR">
      <formula>NOT(ISERROR(SEARCH("MFR",E1)))</formula>
    </cfRule>
  </conditionalFormatting>
  <conditionalFormatting sqref="E17">
    <cfRule type="containsText" dxfId="1713" priority="44" operator="containsText" text="stage">
      <formula>NOT(ISERROR(SEARCH("stage",E17)))</formula>
    </cfRule>
    <cfRule type="containsText" dxfId="1712" priority="45" operator="containsText" text="stage">
      <formula>NOT(ISERROR(SEARCH("stage",E17)))</formula>
    </cfRule>
  </conditionalFormatting>
  <conditionalFormatting sqref="E17">
    <cfRule type="containsText" dxfId="1711" priority="43" operator="containsText" text="MFR">
      <formula>NOT(ISERROR(SEARCH("MFR",E17)))</formula>
    </cfRule>
  </conditionalFormatting>
  <conditionalFormatting sqref="E15">
    <cfRule type="containsText" dxfId="1710" priority="38" operator="containsText" text="stage">
      <formula>NOT(ISERROR(SEARCH("stage",E15)))</formula>
    </cfRule>
    <cfRule type="containsText" dxfId="1709" priority="39" operator="containsText" text="stage">
      <formula>NOT(ISERROR(SEARCH("stage",E15)))</formula>
    </cfRule>
  </conditionalFormatting>
  <conditionalFormatting sqref="E15">
    <cfRule type="containsText" dxfId="1708" priority="37" operator="containsText" text="MFR">
      <formula>NOT(ISERROR(SEARCH("MFR",E15)))</formula>
    </cfRule>
  </conditionalFormatting>
  <conditionalFormatting sqref="E31">
    <cfRule type="containsText" dxfId="1707" priority="35" operator="containsText" text="stage">
      <formula>NOT(ISERROR(SEARCH("stage",E31)))</formula>
    </cfRule>
    <cfRule type="containsText" dxfId="1706" priority="36" operator="containsText" text="stage">
      <formula>NOT(ISERROR(SEARCH("stage",E31)))</formula>
    </cfRule>
  </conditionalFormatting>
  <conditionalFormatting sqref="E31">
    <cfRule type="containsText" dxfId="1705" priority="34" operator="containsText" text="MFR">
      <formula>NOT(ISERROR(SEARCH("MFR",E31)))</formula>
    </cfRule>
  </conditionalFormatting>
  <conditionalFormatting sqref="E39">
    <cfRule type="containsText" dxfId="1704" priority="32" operator="containsText" text="stage">
      <formula>NOT(ISERROR(SEARCH("stage",E39)))</formula>
    </cfRule>
    <cfRule type="containsText" dxfId="1703" priority="33" operator="containsText" text="stage">
      <formula>NOT(ISERROR(SEARCH("stage",E39)))</formula>
    </cfRule>
  </conditionalFormatting>
  <conditionalFormatting sqref="E39">
    <cfRule type="containsText" dxfId="1702" priority="31" operator="containsText" text="MFR">
      <formula>NOT(ISERROR(SEARCH("MFR",E39)))</formula>
    </cfRule>
  </conditionalFormatting>
  <conditionalFormatting sqref="E30:F30">
    <cfRule type="containsText" dxfId="1701" priority="26" operator="containsText" text="stage">
      <formula>NOT(ISERROR(SEARCH("stage",E30)))</formula>
    </cfRule>
    <cfRule type="containsText" dxfId="1700" priority="27" operator="containsText" text="stage">
      <formula>NOT(ISERROR(SEARCH("stage",E30)))</formula>
    </cfRule>
  </conditionalFormatting>
  <conditionalFormatting sqref="E30:F30">
    <cfRule type="containsText" dxfId="1699" priority="25" operator="containsText" text="MFR">
      <formula>NOT(ISERROR(SEARCH("MFR",E30)))</formula>
    </cfRule>
  </conditionalFormatting>
  <conditionalFormatting sqref="E38:F38">
    <cfRule type="containsText" dxfId="1698" priority="22" operator="containsText" text="MFR">
      <formula>NOT(ISERROR(SEARCH("MFR",E38)))</formula>
    </cfRule>
  </conditionalFormatting>
  <conditionalFormatting sqref="E38:F38">
    <cfRule type="containsText" dxfId="1697" priority="23" operator="containsText" text="stage">
      <formula>NOT(ISERROR(SEARCH("stage",E38)))</formula>
    </cfRule>
    <cfRule type="containsText" dxfId="1696" priority="24" operator="containsText" text="stage">
      <formula>NOT(ISERROR(SEARCH("stage",E38)))</formula>
    </cfRule>
  </conditionalFormatting>
  <conditionalFormatting sqref="E33:F33">
    <cfRule type="containsText" dxfId="1695" priority="19" operator="containsText" text="MFR">
      <formula>NOT(ISERROR(SEARCH("MFR",E33)))</formula>
    </cfRule>
  </conditionalFormatting>
  <conditionalFormatting sqref="E33:F33">
    <cfRule type="containsText" dxfId="1694" priority="20" operator="containsText" text="stage">
      <formula>NOT(ISERROR(SEARCH("stage",E33)))</formula>
    </cfRule>
    <cfRule type="containsText" dxfId="1693" priority="21" operator="containsText" text="stage">
      <formula>NOT(ISERROR(SEARCH("stage",E33)))</formula>
    </cfRule>
  </conditionalFormatting>
  <conditionalFormatting sqref="E32:F32">
    <cfRule type="containsText" dxfId="1692" priority="16" operator="containsText" text="MFR">
      <formula>NOT(ISERROR(SEARCH("MFR",E32)))</formula>
    </cfRule>
  </conditionalFormatting>
  <conditionalFormatting sqref="E32:F32">
    <cfRule type="containsText" dxfId="1691" priority="17" operator="containsText" text="stage">
      <formula>NOT(ISERROR(SEARCH("stage",E32)))</formula>
    </cfRule>
    <cfRule type="containsText" dxfId="1690" priority="18" operator="containsText" text="stage">
      <formula>NOT(ISERROR(SEARCH("stage",E32)))</formula>
    </cfRule>
  </conditionalFormatting>
  <conditionalFormatting sqref="E20:F20">
    <cfRule type="containsText" dxfId="1689" priority="13" operator="containsText" text="MFR">
      <formula>NOT(ISERROR(SEARCH("MFR",E20)))</formula>
    </cfRule>
  </conditionalFormatting>
  <conditionalFormatting sqref="E20:F20">
    <cfRule type="containsText" dxfId="1688" priority="14" operator="containsText" text="stage">
      <formula>NOT(ISERROR(SEARCH("stage",E20)))</formula>
    </cfRule>
    <cfRule type="containsText" dxfId="1687" priority="15" operator="containsText" text="stage">
      <formula>NOT(ISERROR(SEARCH("stage",E20)))</formula>
    </cfRule>
  </conditionalFormatting>
  <conditionalFormatting sqref="A7:D31 A33:D40 A42:D50">
    <cfRule type="containsText" dxfId="1686" priority="62" operator="containsText" text="stage">
      <formula>NOT(ISERROR(SEARCH("stage",A7)))</formula>
    </cfRule>
    <cfRule type="containsText" dxfId="1685" priority="63" operator="containsText" text="stage">
      <formula>NOT(ISERROR(SEARCH("stage",A7)))</formula>
    </cfRule>
  </conditionalFormatting>
  <conditionalFormatting sqref="A7:D31 A33:D40 A42:D50">
    <cfRule type="containsText" dxfId="1684" priority="61" operator="containsText" text="MFR">
      <formula>NOT(ISERROR(SEARCH("MFR",A7)))</formula>
    </cfRule>
  </conditionalFormatting>
  <conditionalFormatting sqref="A41:D41">
    <cfRule type="containsText" dxfId="1683" priority="59" operator="containsText" text="stage">
      <formula>NOT(ISERROR(SEARCH("stage",A41)))</formula>
    </cfRule>
    <cfRule type="containsText" dxfId="1682" priority="60" operator="containsText" text="stage">
      <formula>NOT(ISERROR(SEARCH("stage",A41)))</formula>
    </cfRule>
  </conditionalFormatting>
  <conditionalFormatting sqref="A41:D41">
    <cfRule type="containsText" dxfId="1681" priority="58" operator="containsText" text="MFR">
      <formula>NOT(ISERROR(SEARCH("MFR",A41)))</formula>
    </cfRule>
  </conditionalFormatting>
  <conditionalFormatting sqref="A32:D32">
    <cfRule type="containsText" dxfId="1680" priority="56" operator="containsText" text="stage">
      <formula>NOT(ISERROR(SEARCH("stage",A32)))</formula>
    </cfRule>
    <cfRule type="containsText" dxfId="1679" priority="57" operator="containsText" text="stage">
      <formula>NOT(ISERROR(SEARCH("stage",A32)))</formula>
    </cfRule>
  </conditionalFormatting>
  <conditionalFormatting sqref="A32:D32">
    <cfRule type="containsText" dxfId="1678" priority="55" operator="containsText" text="MFR">
      <formula>NOT(ISERROR(SEARCH("MFR",A32)))</formula>
    </cfRule>
  </conditionalFormatting>
  <conditionalFormatting sqref="E34:F34 E36:F37 E21:F22 E23:E24 E16:F16 E50 E42:F48 E40 E7:F14 E25:F25 E18:F19 E27:F29">
    <cfRule type="containsText" dxfId="1677" priority="53" operator="containsText" text="stage">
      <formula>NOT(ISERROR(SEARCH("stage",E7)))</formula>
    </cfRule>
    <cfRule type="containsText" dxfId="1676" priority="54" operator="containsText" text="stage">
      <formula>NOT(ISERROR(SEARCH("stage",E7)))</formula>
    </cfRule>
  </conditionalFormatting>
  <conditionalFormatting sqref="E34:F34 E36:F37 E21:F22 E23:E24 E16:F16 E50 E42:F48 E40 E7:F14 E25:F25 E18:F19 E27:F29">
    <cfRule type="containsText" dxfId="1675" priority="52" operator="containsText" text="MFR">
      <formula>NOT(ISERROR(SEARCH("MFR",E7)))</formula>
    </cfRule>
  </conditionalFormatting>
  <conditionalFormatting sqref="E41:F41">
    <cfRule type="containsText" dxfId="1674" priority="11" operator="containsText" text="stage">
      <formula>NOT(ISERROR(SEARCH("stage",E41)))</formula>
    </cfRule>
    <cfRule type="containsText" dxfId="1673" priority="12" operator="containsText" text="stage">
      <formula>NOT(ISERROR(SEARCH("stage",E41)))</formula>
    </cfRule>
  </conditionalFormatting>
  <conditionalFormatting sqref="E41:F41">
    <cfRule type="containsText" dxfId="1672" priority="10" operator="containsText" text="MFR">
      <formula>NOT(ISERROR(SEARCH("MFR",E41)))</formula>
    </cfRule>
  </conditionalFormatting>
  <conditionalFormatting sqref="E49:F49">
    <cfRule type="containsText" dxfId="1671" priority="8" operator="containsText" text="stage">
      <formula>NOT(ISERROR(SEARCH("stage",E49)))</formula>
    </cfRule>
    <cfRule type="containsText" dxfId="1670" priority="9" operator="containsText" text="stage">
      <formula>NOT(ISERROR(SEARCH("stage",E49)))</formula>
    </cfRule>
  </conditionalFormatting>
  <conditionalFormatting sqref="E49:F49">
    <cfRule type="containsText" dxfId="1669" priority="7" operator="containsText" text="MFR">
      <formula>NOT(ISERROR(SEARCH("MFR",E49)))</formula>
    </cfRule>
  </conditionalFormatting>
  <conditionalFormatting sqref="E35:F35">
    <cfRule type="containsText" dxfId="1668" priority="5" operator="containsText" text="stage">
      <formula>NOT(ISERROR(SEARCH("stage",E35)))</formula>
    </cfRule>
    <cfRule type="containsText" dxfId="1667" priority="6" operator="containsText" text="stage">
      <formula>NOT(ISERROR(SEARCH("stage",E35)))</formula>
    </cfRule>
  </conditionalFormatting>
  <conditionalFormatting sqref="E35:F35">
    <cfRule type="containsText" dxfId="1666" priority="4" operator="containsText" text="MFR">
      <formula>NOT(ISERROR(SEARCH("MFR",E35)))</formula>
    </cfRule>
  </conditionalFormatting>
  <conditionalFormatting sqref="E56:G56 A56">
    <cfRule type="containsText" dxfId="1665" priority="2" operator="containsText" text="stage">
      <formula>NOT(ISERROR(SEARCH("stage",A56)))</formula>
    </cfRule>
    <cfRule type="containsText" dxfId="1664" priority="3" operator="containsText" text="stage">
      <formula>NOT(ISERROR(SEARCH("stage",A56)))</formula>
    </cfRule>
  </conditionalFormatting>
  <conditionalFormatting sqref="E56:G56 A56">
    <cfRule type="containsText" dxfId="1663" priority="1" operator="containsText" text="MFR">
      <formula>NOT(ISERROR(SEARCH("MFR",A56)))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37" zoomScale="50" zoomScaleNormal="50" workbookViewId="0">
      <selection activeCell="I17" sqref="I17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10.42578125" style="149" customWidth="1"/>
    <col min="6" max="6" width="10.140625" style="149" customWidth="1"/>
    <col min="7" max="7" width="99.7109375" customWidth="1"/>
  </cols>
  <sheetData>
    <row r="1" spans="1:11">
      <c r="B1" s="2"/>
      <c r="C1" s="2"/>
      <c r="D1"/>
      <c r="E1" s="148"/>
      <c r="F1" s="148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7" thickBot="1">
      <c r="B3" s="293"/>
      <c r="C3" s="294"/>
      <c r="D3" s="3"/>
      <c r="E3" s="148"/>
      <c r="F3" s="148"/>
    </row>
    <row r="4" spans="1:11" ht="15" customHeight="1">
      <c r="A4" s="297" t="s">
        <v>0</v>
      </c>
      <c r="B4" s="297"/>
      <c r="C4" s="297"/>
      <c r="D4" s="297"/>
      <c r="E4" s="384" t="s">
        <v>103</v>
      </c>
      <c r="F4" s="385"/>
      <c r="G4" s="339" t="s">
        <v>70</v>
      </c>
    </row>
    <row r="5" spans="1:11" ht="15" customHeight="1">
      <c r="A5" s="297"/>
      <c r="B5" s="297"/>
      <c r="C5" s="297"/>
      <c r="D5" s="297"/>
      <c r="E5" s="386"/>
      <c r="F5" s="387"/>
      <c r="G5" s="340"/>
    </row>
    <row r="6" spans="1:11" ht="48.75" customHeight="1">
      <c r="A6" s="297"/>
      <c r="B6" s="297"/>
      <c r="C6" s="297"/>
      <c r="D6" s="297"/>
      <c r="E6" s="388"/>
      <c r="F6" s="389"/>
      <c r="G6" s="340"/>
    </row>
    <row r="7" spans="1:11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54" t="s">
        <v>166</v>
      </c>
      <c r="F7" s="354"/>
      <c r="G7" s="366" t="s">
        <v>92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44" t="s">
        <v>7</v>
      </c>
      <c r="F8" s="344"/>
      <c r="G8" s="382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44" t="s">
        <v>7</v>
      </c>
      <c r="F9" s="344"/>
      <c r="G9" s="382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351" t="s">
        <v>167</v>
      </c>
      <c r="F10" s="351"/>
      <c r="G10" s="382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1" t="s">
        <v>168</v>
      </c>
      <c r="F11" s="351"/>
      <c r="G11" s="382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344" t="s">
        <v>7</v>
      </c>
      <c r="F12" s="344"/>
      <c r="G12" s="382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44" t="s">
        <v>7</v>
      </c>
      <c r="F13" s="344"/>
      <c r="G13" s="382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44" t="s">
        <v>7</v>
      </c>
      <c r="F14" s="344"/>
      <c r="G14" s="382"/>
    </row>
    <row r="15" spans="1:11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369"/>
      <c r="F15" s="369"/>
      <c r="G15" s="382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51" t="s">
        <v>7</v>
      </c>
      <c r="F16" s="351"/>
      <c r="G16" s="382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55" t="s">
        <v>169</v>
      </c>
      <c r="F17" s="356"/>
      <c r="G17" s="382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53" t="s">
        <v>7</v>
      </c>
      <c r="F18" s="353"/>
      <c r="G18" s="382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51" t="s">
        <v>170</v>
      </c>
      <c r="F19" s="351"/>
      <c r="G19" s="382"/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44" t="s">
        <v>7</v>
      </c>
      <c r="F20" s="344"/>
      <c r="G20" s="383"/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53" t="s">
        <v>171</v>
      </c>
      <c r="F21" s="353"/>
      <c r="G21" s="366" t="s">
        <v>93</v>
      </c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53" t="s">
        <v>172</v>
      </c>
      <c r="F22" s="353"/>
      <c r="G22" s="382"/>
    </row>
    <row r="23" spans="1:7" ht="36" customHeight="1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370"/>
      <c r="F23" s="371"/>
      <c r="G23" s="382"/>
    </row>
    <row r="24" spans="1:7" ht="36.75" thickBot="1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372"/>
      <c r="F24" s="373"/>
      <c r="G24" s="382"/>
    </row>
    <row r="25" spans="1:7" ht="37.5" thickTop="1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44" t="s">
        <v>7</v>
      </c>
      <c r="F25" s="344"/>
      <c r="G25" s="382"/>
    </row>
    <row r="26" spans="1:7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357" t="s">
        <v>173</v>
      </c>
      <c r="F26" s="358"/>
      <c r="G26" s="382"/>
    </row>
    <row r="27" spans="1:7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3" t="s">
        <v>7</v>
      </c>
      <c r="F27" s="353"/>
      <c r="G27" s="382"/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359" t="s">
        <v>174</v>
      </c>
      <c r="F28" s="359"/>
      <c r="G28" s="382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53" t="s">
        <v>7</v>
      </c>
      <c r="F29" s="353"/>
      <c r="G29" s="382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42" t="s">
        <v>7</v>
      </c>
      <c r="F30" s="342"/>
      <c r="G30" s="382"/>
    </row>
    <row r="31" spans="1: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362"/>
      <c r="F31" s="363"/>
      <c r="G31" s="382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42" t="s">
        <v>7</v>
      </c>
      <c r="F32" s="342"/>
      <c r="G32" s="382"/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53" t="s">
        <v>175</v>
      </c>
      <c r="F33" s="353"/>
      <c r="G33" s="382"/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42" t="s">
        <v>7</v>
      </c>
      <c r="F34" s="342"/>
      <c r="G34" s="382"/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51" t="s">
        <v>176</v>
      </c>
      <c r="F35" s="351"/>
      <c r="G35" s="383"/>
    </row>
    <row r="36" spans="1:7" ht="36" customHeight="1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53" t="s">
        <v>7</v>
      </c>
      <c r="F36" s="360"/>
      <c r="G36" s="366" t="s">
        <v>92</v>
      </c>
    </row>
    <row r="37" spans="1:7" ht="36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53" t="s">
        <v>7</v>
      </c>
      <c r="F37" s="360"/>
      <c r="G37" s="367"/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74" t="s">
        <v>177</v>
      </c>
      <c r="F38" s="375"/>
      <c r="G38" s="367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362"/>
      <c r="F39" s="363"/>
      <c r="G39" s="367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61"/>
      <c r="G40" s="367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44" t="s">
        <v>7</v>
      </c>
      <c r="F41" s="344"/>
      <c r="G41" s="367"/>
    </row>
    <row r="42" spans="1:7" ht="36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51" t="s">
        <v>178</v>
      </c>
      <c r="F42" s="352"/>
      <c r="G42" s="367"/>
    </row>
    <row r="43" spans="1:7" ht="36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51" t="s">
        <v>7</v>
      </c>
      <c r="F43" s="352"/>
      <c r="G43" s="367"/>
    </row>
    <row r="44" spans="1:7" ht="36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51" t="s">
        <v>179</v>
      </c>
      <c r="F44" s="352"/>
      <c r="G44" s="367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51" t="s">
        <v>7</v>
      </c>
      <c r="F45" s="352"/>
      <c r="G45" s="367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2" t="s">
        <v>180</v>
      </c>
      <c r="F46" s="343"/>
      <c r="G46" s="367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2" t="s">
        <v>7</v>
      </c>
      <c r="F47" s="343"/>
      <c r="G47" s="367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2" t="s">
        <v>181</v>
      </c>
      <c r="F48" s="343"/>
      <c r="G48" s="367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4" t="s">
        <v>7</v>
      </c>
      <c r="F49" s="344"/>
      <c r="G49" s="367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7</v>
      </c>
      <c r="F50" s="365"/>
      <c r="G50" s="368"/>
    </row>
    <row r="51" spans="1:7">
      <c r="A51" s="28"/>
      <c r="B51" s="279" t="s">
        <v>8</v>
      </c>
      <c r="C51" s="280"/>
      <c r="D51" s="280"/>
    </row>
    <row r="52" spans="1:7" ht="27" thickBot="1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150"/>
      <c r="F53" s="150"/>
    </row>
    <row r="54" spans="1:7" ht="36">
      <c r="B54" s="141" t="s">
        <v>7</v>
      </c>
      <c r="C54" s="39" t="s">
        <v>11</v>
      </c>
      <c r="D54" s="40"/>
    </row>
    <row r="55" spans="1:7" ht="36.75" customHeight="1" thickBot="1">
      <c r="B55" s="42"/>
      <c r="C55" s="40" t="s">
        <v>16</v>
      </c>
      <c r="D55" s="40"/>
      <c r="E55" s="151"/>
      <c r="F55" s="151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152"/>
      <c r="F57" s="152"/>
    </row>
    <row r="58" spans="1:7">
      <c r="A58" s="44"/>
      <c r="E58" s="151"/>
      <c r="F58" s="151"/>
    </row>
    <row r="59" spans="1:7">
      <c r="A59" s="28"/>
      <c r="E59" s="151"/>
      <c r="F59" s="152"/>
    </row>
    <row r="60" spans="1:7">
      <c r="A60" s="28"/>
      <c r="B60" s="281" t="s">
        <v>12</v>
      </c>
      <c r="C60" s="282"/>
      <c r="D60" s="282"/>
      <c r="E60" s="153"/>
      <c r="F60" s="154"/>
      <c r="G60" s="56"/>
    </row>
    <row r="61" spans="1:7">
      <c r="A61" s="28"/>
      <c r="B61" s="46" t="s">
        <v>13</v>
      </c>
      <c r="C61" s="28"/>
      <c r="D61" s="29"/>
      <c r="E61" s="151"/>
      <c r="F61" s="152"/>
      <c r="G61" s="60"/>
    </row>
    <row r="62" spans="1:7">
      <c r="A62" s="28"/>
      <c r="B62" s="46" t="s">
        <v>14</v>
      </c>
      <c r="C62" s="28"/>
      <c r="D62" s="29"/>
      <c r="E62" s="151"/>
      <c r="F62" s="152"/>
      <c r="G62" s="60"/>
    </row>
    <row r="63" spans="1:7">
      <c r="A63" s="28"/>
      <c r="B63" s="49" t="s">
        <v>15</v>
      </c>
      <c r="C63" s="50"/>
      <c r="D63" s="51"/>
      <c r="E63" s="155"/>
      <c r="F63" s="156"/>
      <c r="G63" s="62"/>
    </row>
    <row r="64" spans="1:7">
      <c r="A64" s="28"/>
      <c r="E64" s="157"/>
      <c r="F64" s="158"/>
    </row>
    <row r="65" spans="1:6">
      <c r="A65" s="28"/>
    </row>
    <row r="66" spans="1:6">
      <c r="A66" s="28"/>
    </row>
    <row r="67" spans="1:6">
      <c r="A67" s="28"/>
    </row>
    <row r="68" spans="1:6">
      <c r="A68" s="28"/>
      <c r="E68" s="159"/>
      <c r="F68" s="159"/>
    </row>
    <row r="69" spans="1:6">
      <c r="A69" s="28"/>
      <c r="B69" s="29"/>
      <c r="C69" s="28"/>
      <c r="D69" s="29"/>
      <c r="E69" s="159"/>
      <c r="F69" s="159"/>
    </row>
    <row r="70" spans="1:6">
      <c r="A70" s="28"/>
      <c r="B70" s="29"/>
      <c r="C70" s="28"/>
      <c r="D70" s="29"/>
      <c r="E70" s="159"/>
      <c r="F70" s="159"/>
    </row>
    <row r="71" spans="1:6">
      <c r="A71" s="28"/>
      <c r="B71" s="29"/>
      <c r="C71" s="28"/>
      <c r="D71" s="29"/>
      <c r="E71" s="159"/>
      <c r="F71" s="159"/>
    </row>
    <row r="72" spans="1:6">
      <c r="A72" s="28"/>
      <c r="B72" s="29"/>
      <c r="C72" s="28"/>
      <c r="D72" s="29"/>
      <c r="E72" s="159"/>
      <c r="F72" s="159"/>
    </row>
    <row r="73" spans="1:6">
      <c r="A73" s="28"/>
      <c r="B73" s="29"/>
      <c r="C73" s="28"/>
      <c r="D73" s="29"/>
      <c r="E73" s="159"/>
      <c r="F73" s="159"/>
    </row>
    <row r="74" spans="1:6">
      <c r="A74" s="28"/>
      <c r="B74" s="29"/>
      <c r="C74" s="28"/>
      <c r="D74" s="29"/>
      <c r="E74" s="159"/>
      <c r="F74" s="159"/>
    </row>
    <row r="75" spans="1:6">
      <c r="A75" s="28"/>
      <c r="B75" s="29"/>
      <c r="C75" s="28"/>
      <c r="D75" s="29"/>
      <c r="E75" s="159"/>
      <c r="F75" s="159"/>
    </row>
    <row r="76" spans="1:6">
      <c r="A76" s="28"/>
      <c r="B76" s="29"/>
      <c r="C76" s="28"/>
      <c r="D76" s="29"/>
      <c r="E76" s="159"/>
      <c r="F76" s="159"/>
    </row>
    <row r="77" spans="1:6">
      <c r="A77" s="28"/>
      <c r="B77" s="29"/>
      <c r="C77" s="28"/>
      <c r="D77" s="29"/>
      <c r="E77" s="159"/>
      <c r="F77" s="159"/>
    </row>
    <row r="78" spans="1:6">
      <c r="A78" s="28"/>
      <c r="B78" s="29"/>
      <c r="C78" s="28"/>
      <c r="D78" s="29"/>
      <c r="E78" s="159"/>
      <c r="F78" s="159"/>
    </row>
    <row r="79" spans="1:6">
      <c r="A79" s="28"/>
      <c r="B79" s="29"/>
      <c r="C79" s="28"/>
      <c r="D79" s="29"/>
      <c r="E79" s="159"/>
      <c r="F79" s="159"/>
    </row>
    <row r="80" spans="1:6">
      <c r="A80" s="28"/>
      <c r="B80" s="29"/>
      <c r="C80" s="28"/>
      <c r="D80" s="29"/>
      <c r="E80" s="159"/>
      <c r="F80" s="159"/>
    </row>
    <row r="81" spans="1:6">
      <c r="A81" s="28"/>
      <c r="B81" s="29"/>
      <c r="C81" s="28"/>
      <c r="D81" s="29"/>
      <c r="E81" s="159"/>
      <c r="F81" s="159"/>
    </row>
    <row r="82" spans="1:6">
      <c r="A82" s="28"/>
      <c r="B82" s="29"/>
      <c r="C82" s="28"/>
      <c r="D82" s="29"/>
      <c r="E82" s="159"/>
      <c r="F82" s="159"/>
    </row>
    <row r="83" spans="1:6">
      <c r="A83" s="28"/>
      <c r="B83" s="29"/>
      <c r="C83" s="28"/>
      <c r="D83" s="29"/>
      <c r="E83" s="159"/>
      <c r="F83" s="159"/>
    </row>
    <row r="84" spans="1:6">
      <c r="A84" s="28"/>
      <c r="B84" s="29"/>
      <c r="C84" s="28"/>
      <c r="D84" s="29"/>
      <c r="E84" s="159"/>
      <c r="F84" s="159"/>
    </row>
    <row r="85" spans="1:6">
      <c r="A85" s="28"/>
      <c r="B85" s="29"/>
      <c r="C85" s="28"/>
      <c r="D85" s="29"/>
      <c r="E85" s="159"/>
      <c r="F85" s="159"/>
    </row>
    <row r="86" spans="1:6">
      <c r="A86" s="28"/>
      <c r="B86" s="29"/>
      <c r="C86" s="28"/>
      <c r="D86" s="29"/>
      <c r="E86" s="159"/>
      <c r="F86" s="159"/>
    </row>
    <row r="87" spans="1:6">
      <c r="A87" s="28"/>
      <c r="B87" s="29"/>
      <c r="C87" s="28"/>
      <c r="D87" s="29"/>
      <c r="E87" s="159"/>
      <c r="F87" s="159"/>
    </row>
    <row r="88" spans="1:6">
      <c r="A88" s="28"/>
      <c r="B88" s="29"/>
      <c r="C88" s="28"/>
      <c r="D88" s="29"/>
      <c r="E88" s="159"/>
      <c r="F88" s="159"/>
    </row>
    <row r="89" spans="1:6">
      <c r="A89" s="28"/>
      <c r="B89" s="29"/>
      <c r="C89" s="28"/>
      <c r="D89" s="29"/>
      <c r="E89" s="159"/>
      <c r="F89" s="159"/>
    </row>
    <row r="90" spans="1:6">
      <c r="A90" s="28"/>
      <c r="B90" s="29"/>
      <c r="C90" s="28"/>
      <c r="D90" s="29"/>
      <c r="E90" s="159"/>
      <c r="F90" s="159"/>
    </row>
    <row r="91" spans="1:6">
      <c r="A91" s="28"/>
      <c r="B91" s="29"/>
      <c r="C91" s="28"/>
      <c r="D91" s="29"/>
      <c r="E91" s="159"/>
      <c r="F91" s="159"/>
    </row>
    <row r="92" spans="1:6">
      <c r="A92" s="28"/>
      <c r="B92" s="29"/>
      <c r="C92" s="28"/>
      <c r="D92" s="29"/>
      <c r="E92" s="159"/>
      <c r="F92" s="159"/>
    </row>
    <row r="93" spans="1:6">
      <c r="A93" s="28"/>
      <c r="B93" s="29"/>
      <c r="C93" s="28"/>
      <c r="D93" s="29"/>
      <c r="E93" s="159"/>
      <c r="F93" s="159"/>
    </row>
    <row r="94" spans="1:6">
      <c r="A94" s="28"/>
      <c r="B94" s="29"/>
      <c r="C94" s="28"/>
      <c r="D94" s="29"/>
      <c r="E94" s="159"/>
      <c r="F94" s="159"/>
    </row>
    <row r="95" spans="1:6">
      <c r="A95" s="28"/>
      <c r="B95" s="29"/>
      <c r="C95" s="28"/>
      <c r="D95" s="29"/>
      <c r="E95" s="159"/>
      <c r="F95" s="159"/>
    </row>
    <row r="96" spans="1:6">
      <c r="A96" s="28"/>
      <c r="B96" s="29"/>
      <c r="C96" s="28"/>
      <c r="D96" s="29"/>
      <c r="E96" s="159"/>
      <c r="F96" s="159"/>
    </row>
    <row r="97" spans="1:6">
      <c r="A97" s="28"/>
      <c r="B97" s="29"/>
      <c r="C97" s="28"/>
      <c r="D97" s="29"/>
      <c r="E97" s="159"/>
      <c r="F97" s="159"/>
    </row>
    <row r="98" spans="1:6">
      <c r="A98" s="28"/>
      <c r="B98" s="29"/>
      <c r="C98" s="28"/>
      <c r="D98" s="29"/>
      <c r="E98" s="159"/>
      <c r="F98" s="159"/>
    </row>
    <row r="99" spans="1:6">
      <c r="A99" s="28"/>
      <c r="B99" s="29"/>
      <c r="C99" s="28"/>
      <c r="D99" s="29"/>
      <c r="E99" s="159"/>
      <c r="F99" s="159"/>
    </row>
    <row r="100" spans="1:6">
      <c r="A100" s="28"/>
      <c r="B100" s="29"/>
      <c r="C100" s="28"/>
      <c r="D100" s="29"/>
      <c r="E100" s="159"/>
      <c r="F100" s="159"/>
    </row>
    <row r="101" spans="1:6">
      <c r="A101" s="28"/>
      <c r="B101" s="29"/>
      <c r="C101" s="28"/>
      <c r="D101" s="29"/>
      <c r="E101" s="159"/>
      <c r="F101" s="159"/>
    </row>
    <row r="102" spans="1:6">
      <c r="B102" s="53"/>
      <c r="E102" s="159"/>
      <c r="F102" s="159"/>
    </row>
    <row r="103" spans="1:6">
      <c r="B103" s="53"/>
      <c r="E103" s="159"/>
      <c r="F103" s="159"/>
    </row>
    <row r="104" spans="1:6">
      <c r="B104" s="53"/>
      <c r="E104" s="159"/>
      <c r="F104" s="159"/>
    </row>
    <row r="105" spans="1:6">
      <c r="B105" s="53"/>
      <c r="E105" s="159"/>
      <c r="F105" s="159"/>
    </row>
    <row r="106" spans="1:6">
      <c r="B106" s="53"/>
      <c r="E106" s="159"/>
      <c r="F106" s="159"/>
    </row>
    <row r="107" spans="1:6">
      <c r="B107" s="53"/>
      <c r="E107" s="159"/>
      <c r="F107" s="159"/>
    </row>
    <row r="108" spans="1:6">
      <c r="B108" s="53"/>
      <c r="E108" s="159"/>
      <c r="F108" s="159"/>
    </row>
    <row r="109" spans="1:6">
      <c r="B109" s="53"/>
      <c r="E109" s="159"/>
      <c r="F109" s="159"/>
    </row>
    <row r="110" spans="1:6">
      <c r="B110" s="53"/>
      <c r="E110" s="159"/>
      <c r="F110" s="159"/>
    </row>
    <row r="111" spans="1:6">
      <c r="B111" s="53"/>
      <c r="E111" s="159"/>
      <c r="F111" s="159"/>
    </row>
    <row r="112" spans="1:6">
      <c r="B112" s="53"/>
      <c r="E112" s="159"/>
      <c r="F112" s="159"/>
    </row>
    <row r="113" spans="1:6">
      <c r="A113"/>
      <c r="B113" s="53"/>
      <c r="E113" s="159"/>
      <c r="F113" s="159"/>
    </row>
    <row r="114" spans="1:6">
      <c r="A114"/>
      <c r="B114" s="53"/>
      <c r="E114" s="159"/>
      <c r="F114" s="159"/>
    </row>
    <row r="115" spans="1:6">
      <c r="A115"/>
      <c r="B115" s="53"/>
      <c r="E115" s="159"/>
      <c r="F115" s="159"/>
    </row>
    <row r="116" spans="1:6">
      <c r="A116"/>
      <c r="B116" s="53"/>
      <c r="E116" s="159"/>
      <c r="F116" s="159"/>
    </row>
    <row r="117" spans="1:6">
      <c r="A117"/>
      <c r="B117" s="53"/>
      <c r="E117" s="159"/>
      <c r="F117" s="159"/>
    </row>
    <row r="118" spans="1:6">
      <c r="A118"/>
      <c r="B118" s="53"/>
      <c r="E118" s="159"/>
      <c r="F118" s="159"/>
    </row>
    <row r="119" spans="1:6">
      <c r="A119"/>
      <c r="B119" s="53"/>
      <c r="E119" s="159"/>
      <c r="F119" s="159"/>
    </row>
    <row r="120" spans="1:6">
      <c r="E120" s="159"/>
      <c r="F120" s="159"/>
    </row>
    <row r="121" spans="1:6">
      <c r="E121" s="159"/>
      <c r="F121" s="159"/>
    </row>
  </sheetData>
  <mergeCells count="54">
    <mergeCell ref="E50:F50"/>
    <mergeCell ref="G36:G50"/>
    <mergeCell ref="E15:F15"/>
    <mergeCell ref="E23:F23"/>
    <mergeCell ref="E24:F24"/>
    <mergeCell ref="E31:F31"/>
    <mergeCell ref="E38:F38"/>
    <mergeCell ref="E33:F33"/>
    <mergeCell ref="E19:F19"/>
    <mergeCell ref="E20:F20"/>
    <mergeCell ref="E21:F21"/>
    <mergeCell ref="G21:G35"/>
    <mergeCell ref="E22:F22"/>
    <mergeCell ref="E25:F25"/>
    <mergeCell ref="E26:F26"/>
    <mergeCell ref="E27:F27"/>
    <mergeCell ref="B2:K2"/>
    <mergeCell ref="B51:D51"/>
    <mergeCell ref="B60:D60"/>
    <mergeCell ref="E43:F43"/>
    <mergeCell ref="E44:F44"/>
    <mergeCell ref="E45:F45"/>
    <mergeCell ref="E46:F46"/>
    <mergeCell ref="E47:F47"/>
    <mergeCell ref="E48:F48"/>
    <mergeCell ref="E36:F36"/>
    <mergeCell ref="E37:F37"/>
    <mergeCell ref="E39:F39"/>
    <mergeCell ref="E40:F40"/>
    <mergeCell ref="E41:F41"/>
    <mergeCell ref="E42:F42"/>
    <mergeCell ref="E49:F49"/>
    <mergeCell ref="E35:F35"/>
    <mergeCell ref="E18:F18"/>
    <mergeCell ref="B3:C3"/>
    <mergeCell ref="A4:D6"/>
    <mergeCell ref="E4:F6"/>
    <mergeCell ref="E28:F28"/>
    <mergeCell ref="E29:F29"/>
    <mergeCell ref="E30:F30"/>
    <mergeCell ref="E32:F32"/>
    <mergeCell ref="E34:F34"/>
    <mergeCell ref="G4:G6"/>
    <mergeCell ref="E7:F7"/>
    <mergeCell ref="G7:G20"/>
    <mergeCell ref="E8:F8"/>
    <mergeCell ref="E9:F9"/>
    <mergeCell ref="E10:F10"/>
    <mergeCell ref="E11:F11"/>
    <mergeCell ref="E12:F12"/>
    <mergeCell ref="E13:F13"/>
    <mergeCell ref="E14:F14"/>
    <mergeCell ref="E16:F16"/>
    <mergeCell ref="E17:F17"/>
  </mergeCells>
  <conditionalFormatting sqref="A3:B3 D3 B55:D55 A1:D1 A57:D1048576 B54 A54:A55 A4 A51:D53">
    <cfRule type="containsText" dxfId="1662" priority="212" operator="containsText" text="stage">
      <formula>NOT(ISERROR(SEARCH("stage",A1)))</formula>
    </cfRule>
    <cfRule type="containsText" dxfId="1661" priority="213" operator="containsText" text="stage">
      <formula>NOT(ISERROR(SEARCH("stage",A1)))</formula>
    </cfRule>
  </conditionalFormatting>
  <conditionalFormatting sqref="A3:B3 D3 B55:D55 A1:D1 A57:D1048576 B54 A54:A55 A4 A51:D53">
    <cfRule type="containsText" dxfId="1660" priority="211" operator="containsText" text="MFR">
      <formula>NOT(ISERROR(SEARCH("MFR",A1)))</formula>
    </cfRule>
  </conditionalFormatting>
  <conditionalFormatting sqref="E4 E1:F1 E51:F55 E57:F1048576">
    <cfRule type="containsText" dxfId="1659" priority="203" operator="containsText" text="stage">
      <formula>NOT(ISERROR(SEARCH("stage",E1)))</formula>
    </cfRule>
    <cfRule type="containsText" dxfId="1658" priority="204" operator="containsText" text="stage">
      <formula>NOT(ISERROR(SEARCH("stage",E1)))</formula>
    </cfRule>
  </conditionalFormatting>
  <conditionalFormatting sqref="E4 E1:F1 E51:F55 E57:F1048576">
    <cfRule type="containsText" dxfId="1657" priority="202" operator="containsText" text="MFR">
      <formula>NOT(ISERROR(SEARCH("MFR",E1)))</formula>
    </cfRule>
  </conditionalFormatting>
  <conditionalFormatting sqref="E56:G56 A56">
    <cfRule type="containsText" dxfId="1656" priority="41" operator="containsText" text="stage">
      <formula>NOT(ISERROR(SEARCH("stage",A56)))</formula>
    </cfRule>
    <cfRule type="containsText" dxfId="1655" priority="42" operator="containsText" text="stage">
      <formula>NOT(ISERROR(SEARCH("stage",A56)))</formula>
    </cfRule>
  </conditionalFormatting>
  <conditionalFormatting sqref="E56:G56 A56">
    <cfRule type="containsText" dxfId="1654" priority="40" operator="containsText" text="MFR">
      <formula>NOT(ISERROR(SEARCH("MFR",A56)))</formula>
    </cfRule>
  </conditionalFormatting>
  <conditionalFormatting sqref="E34:F34 E36:F37 E21:F22 E23:E24 E16:F16 E50 E42:F48 E40 E7:F14 E25:F25 E18:F19 E27:F29">
    <cfRule type="containsText" dxfId="1653" priority="38" operator="containsText" text="stage">
      <formula>NOT(ISERROR(SEARCH("stage",E7)))</formula>
    </cfRule>
    <cfRule type="containsText" dxfId="1652" priority="39" operator="containsText" text="stage">
      <formula>NOT(ISERROR(SEARCH("stage",E7)))</formula>
    </cfRule>
  </conditionalFormatting>
  <conditionalFormatting sqref="E34:F34 E36:F37 E21:F22 E23:E24 E16:F16 E50 E42:F48 E40 E7:F14 E25:F25 E18:F19 E27:F29">
    <cfRule type="containsText" dxfId="1651" priority="37" operator="containsText" text="MFR">
      <formula>NOT(ISERROR(SEARCH("MFR",E7)))</formula>
    </cfRule>
  </conditionalFormatting>
  <conditionalFormatting sqref="E17">
    <cfRule type="containsText" dxfId="1650" priority="35" operator="containsText" text="stage">
      <formula>NOT(ISERROR(SEARCH("stage",E17)))</formula>
    </cfRule>
    <cfRule type="containsText" dxfId="1649" priority="36" operator="containsText" text="stage">
      <formula>NOT(ISERROR(SEARCH("stage",E17)))</formula>
    </cfRule>
  </conditionalFormatting>
  <conditionalFormatting sqref="E17">
    <cfRule type="containsText" dxfId="1648" priority="34" operator="containsText" text="MFR">
      <formula>NOT(ISERROR(SEARCH("MFR",E17)))</formula>
    </cfRule>
  </conditionalFormatting>
  <conditionalFormatting sqref="E15">
    <cfRule type="containsText" dxfId="1647" priority="32" operator="containsText" text="stage">
      <formula>NOT(ISERROR(SEARCH("stage",E15)))</formula>
    </cfRule>
    <cfRule type="containsText" dxfId="1646" priority="33" operator="containsText" text="stage">
      <formula>NOT(ISERROR(SEARCH("stage",E15)))</formula>
    </cfRule>
  </conditionalFormatting>
  <conditionalFormatting sqref="E15">
    <cfRule type="containsText" dxfId="1645" priority="31" operator="containsText" text="MFR">
      <formula>NOT(ISERROR(SEARCH("MFR",E15)))</formula>
    </cfRule>
  </conditionalFormatting>
  <conditionalFormatting sqref="E31">
    <cfRule type="containsText" dxfId="1644" priority="29" operator="containsText" text="stage">
      <formula>NOT(ISERROR(SEARCH("stage",E31)))</formula>
    </cfRule>
    <cfRule type="containsText" dxfId="1643" priority="30" operator="containsText" text="stage">
      <formula>NOT(ISERROR(SEARCH("stage",E31)))</formula>
    </cfRule>
  </conditionalFormatting>
  <conditionalFormatting sqref="E31">
    <cfRule type="containsText" dxfId="1642" priority="28" operator="containsText" text="MFR">
      <formula>NOT(ISERROR(SEARCH("MFR",E31)))</formula>
    </cfRule>
  </conditionalFormatting>
  <conditionalFormatting sqref="E39">
    <cfRule type="containsText" dxfId="1641" priority="26" operator="containsText" text="stage">
      <formula>NOT(ISERROR(SEARCH("stage",E39)))</formula>
    </cfRule>
    <cfRule type="containsText" dxfId="1640" priority="27" operator="containsText" text="stage">
      <formula>NOT(ISERROR(SEARCH("stage",E39)))</formula>
    </cfRule>
  </conditionalFormatting>
  <conditionalFormatting sqref="E39">
    <cfRule type="containsText" dxfId="1639" priority="25" operator="containsText" text="MFR">
      <formula>NOT(ISERROR(SEARCH("MFR",E39)))</formula>
    </cfRule>
  </conditionalFormatting>
  <conditionalFormatting sqref="E30:F30">
    <cfRule type="containsText" dxfId="1638" priority="23" operator="containsText" text="stage">
      <formula>NOT(ISERROR(SEARCH("stage",E30)))</formula>
    </cfRule>
    <cfRule type="containsText" dxfId="1637" priority="24" operator="containsText" text="stage">
      <formula>NOT(ISERROR(SEARCH("stage",E30)))</formula>
    </cfRule>
  </conditionalFormatting>
  <conditionalFormatting sqref="E30:F30">
    <cfRule type="containsText" dxfId="1636" priority="22" operator="containsText" text="MFR">
      <formula>NOT(ISERROR(SEARCH("MFR",E30)))</formula>
    </cfRule>
  </conditionalFormatting>
  <conditionalFormatting sqref="E38:F38">
    <cfRule type="containsText" dxfId="1635" priority="20" operator="containsText" text="stage">
      <formula>NOT(ISERROR(SEARCH("stage",E38)))</formula>
    </cfRule>
    <cfRule type="containsText" dxfId="1634" priority="21" operator="containsText" text="stage">
      <formula>NOT(ISERROR(SEARCH("stage",E38)))</formula>
    </cfRule>
  </conditionalFormatting>
  <conditionalFormatting sqref="E38:F38">
    <cfRule type="containsText" dxfId="1633" priority="19" operator="containsText" text="MFR">
      <formula>NOT(ISERROR(SEARCH("MFR",E38)))</formula>
    </cfRule>
  </conditionalFormatting>
  <conditionalFormatting sqref="E33:F33">
    <cfRule type="containsText" dxfId="1632" priority="17" operator="containsText" text="stage">
      <formula>NOT(ISERROR(SEARCH("stage",E33)))</formula>
    </cfRule>
    <cfRule type="containsText" dxfId="1631" priority="18" operator="containsText" text="stage">
      <formula>NOT(ISERROR(SEARCH("stage",E33)))</formula>
    </cfRule>
  </conditionalFormatting>
  <conditionalFormatting sqref="E33:F33">
    <cfRule type="containsText" dxfId="1630" priority="16" operator="containsText" text="MFR">
      <formula>NOT(ISERROR(SEARCH("MFR",E33)))</formula>
    </cfRule>
  </conditionalFormatting>
  <conditionalFormatting sqref="E32:F32">
    <cfRule type="containsText" dxfId="1629" priority="13" operator="containsText" text="MFR">
      <formula>NOT(ISERROR(SEARCH("MFR",E32)))</formula>
    </cfRule>
  </conditionalFormatting>
  <conditionalFormatting sqref="E32:F32">
    <cfRule type="containsText" dxfId="1628" priority="14" operator="containsText" text="stage">
      <formula>NOT(ISERROR(SEARCH("stage",E32)))</formula>
    </cfRule>
    <cfRule type="containsText" dxfId="1627" priority="15" operator="containsText" text="stage">
      <formula>NOT(ISERROR(SEARCH("stage",E32)))</formula>
    </cfRule>
  </conditionalFormatting>
  <conditionalFormatting sqref="E41:F41">
    <cfRule type="containsText" dxfId="1626" priority="7" operator="containsText" text="MFR">
      <formula>NOT(ISERROR(SEARCH("MFR",E41)))</formula>
    </cfRule>
  </conditionalFormatting>
  <conditionalFormatting sqref="E41:F41">
    <cfRule type="containsText" dxfId="1625" priority="8" operator="containsText" text="stage">
      <formula>NOT(ISERROR(SEARCH("stage",E41)))</formula>
    </cfRule>
    <cfRule type="containsText" dxfId="1624" priority="9" operator="containsText" text="stage">
      <formula>NOT(ISERROR(SEARCH("stage",E41)))</formula>
    </cfRule>
  </conditionalFormatting>
  <conditionalFormatting sqref="E49:F49">
    <cfRule type="containsText" dxfId="1623" priority="4" operator="containsText" text="MFR">
      <formula>NOT(ISERROR(SEARCH("MFR",E49)))</formula>
    </cfRule>
  </conditionalFormatting>
  <conditionalFormatting sqref="E49:F49">
    <cfRule type="containsText" dxfId="1622" priority="5" operator="containsText" text="stage">
      <formula>NOT(ISERROR(SEARCH("stage",E49)))</formula>
    </cfRule>
    <cfRule type="containsText" dxfId="1621" priority="6" operator="containsText" text="stage">
      <formula>NOT(ISERROR(SEARCH("stage",E49)))</formula>
    </cfRule>
  </conditionalFormatting>
  <conditionalFormatting sqref="A7:D31 A33:D40 A42:D50">
    <cfRule type="containsText" dxfId="1620" priority="92" operator="containsText" text="stage">
      <formula>NOT(ISERROR(SEARCH("stage",A7)))</formula>
    </cfRule>
    <cfRule type="containsText" dxfId="1619" priority="93" operator="containsText" text="stage">
      <formula>NOT(ISERROR(SEARCH("stage",A7)))</formula>
    </cfRule>
  </conditionalFormatting>
  <conditionalFormatting sqref="A7:D31 A33:D40 A42:D50">
    <cfRule type="containsText" dxfId="1618" priority="91" operator="containsText" text="MFR">
      <formula>NOT(ISERROR(SEARCH("MFR",A7)))</formula>
    </cfRule>
  </conditionalFormatting>
  <conditionalFormatting sqref="A41:D41">
    <cfRule type="containsText" dxfId="1617" priority="89" operator="containsText" text="stage">
      <formula>NOT(ISERROR(SEARCH("stage",A41)))</formula>
    </cfRule>
    <cfRule type="containsText" dxfId="1616" priority="90" operator="containsText" text="stage">
      <formula>NOT(ISERROR(SEARCH("stage",A41)))</formula>
    </cfRule>
  </conditionalFormatting>
  <conditionalFormatting sqref="A41:D41">
    <cfRule type="containsText" dxfId="1615" priority="88" operator="containsText" text="MFR">
      <formula>NOT(ISERROR(SEARCH("MFR",A41)))</formula>
    </cfRule>
  </conditionalFormatting>
  <conditionalFormatting sqref="A32:D32">
    <cfRule type="containsText" dxfId="1614" priority="86" operator="containsText" text="stage">
      <formula>NOT(ISERROR(SEARCH("stage",A32)))</formula>
    </cfRule>
    <cfRule type="containsText" dxfId="1613" priority="87" operator="containsText" text="stage">
      <formula>NOT(ISERROR(SEARCH("stage",A32)))</formula>
    </cfRule>
  </conditionalFormatting>
  <conditionalFormatting sqref="A32:D32">
    <cfRule type="containsText" dxfId="1612" priority="85" operator="containsText" text="MFR">
      <formula>NOT(ISERROR(SEARCH("MFR",A32)))</formula>
    </cfRule>
  </conditionalFormatting>
  <conditionalFormatting sqref="E20:F20">
    <cfRule type="containsText" dxfId="1611" priority="10" operator="containsText" text="MFR">
      <formula>NOT(ISERROR(SEARCH("MFR",E20)))</formula>
    </cfRule>
  </conditionalFormatting>
  <conditionalFormatting sqref="E20:F20">
    <cfRule type="containsText" dxfId="1610" priority="11" operator="containsText" text="stage">
      <formula>NOT(ISERROR(SEARCH("stage",E20)))</formula>
    </cfRule>
    <cfRule type="containsText" dxfId="1609" priority="12" operator="containsText" text="stage">
      <formula>NOT(ISERROR(SEARCH("stage",E20)))</formula>
    </cfRule>
  </conditionalFormatting>
  <conditionalFormatting sqref="E35:F35">
    <cfRule type="containsText" dxfId="1608" priority="2" operator="containsText" text="stage">
      <formula>NOT(ISERROR(SEARCH("stage",E35)))</formula>
    </cfRule>
    <cfRule type="containsText" dxfId="1607" priority="3" operator="containsText" text="stage">
      <formula>NOT(ISERROR(SEARCH("stage",E35)))</formula>
    </cfRule>
  </conditionalFormatting>
  <conditionalFormatting sqref="E35:F35">
    <cfRule type="containsText" dxfId="1606" priority="1" operator="containsText" text="MFR">
      <formula>NOT(ISERROR(SEARCH("MFR",E35)))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opLeftCell="A31" zoomScale="50" zoomScaleNormal="50" workbookViewId="0">
      <selection activeCell="L50" sqref="L50"/>
    </sheetView>
  </sheetViews>
  <sheetFormatPr baseColWidth="10" defaultRowHeight="26.25"/>
  <cols>
    <col min="1" max="1" width="8.85546875" style="1" customWidth="1"/>
    <col min="2" max="2" width="21" style="1" customWidth="1"/>
    <col min="3" max="3" width="6.28515625" style="1" customWidth="1"/>
    <col min="4" max="4" width="30.28515625" style="1" bestFit="1" customWidth="1"/>
    <col min="5" max="5" width="11.140625" style="138" customWidth="1"/>
    <col min="6" max="6" width="9.7109375" style="138" customWidth="1"/>
    <col min="7" max="7" width="87" customWidth="1"/>
  </cols>
  <sheetData>
    <row r="1" spans="1:11">
      <c r="B1" s="2"/>
      <c r="C1" s="2"/>
      <c r="D1"/>
      <c r="E1"/>
      <c r="F1"/>
    </row>
    <row r="2" spans="1:11" s="55" customFormat="1" ht="94.5" customHeight="1">
      <c r="B2" s="292" t="s">
        <v>156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>
      <c r="B3" s="293"/>
      <c r="C3" s="294"/>
      <c r="D3" s="3"/>
      <c r="E3"/>
      <c r="F3"/>
    </row>
    <row r="4" spans="1:11" ht="15" customHeight="1">
      <c r="A4" s="297" t="s">
        <v>0</v>
      </c>
      <c r="B4" s="297"/>
      <c r="C4" s="297"/>
      <c r="D4" s="297"/>
      <c r="E4" s="399" t="s">
        <v>40</v>
      </c>
      <c r="F4" s="400"/>
      <c r="G4" s="405" t="s">
        <v>70</v>
      </c>
    </row>
    <row r="5" spans="1:11" ht="15" customHeight="1">
      <c r="A5" s="297"/>
      <c r="B5" s="297"/>
      <c r="C5" s="297"/>
      <c r="D5" s="297"/>
      <c r="E5" s="401"/>
      <c r="F5" s="402"/>
      <c r="G5" s="405"/>
    </row>
    <row r="6" spans="1:11" ht="28.5" customHeight="1">
      <c r="A6" s="297"/>
      <c r="B6" s="297"/>
      <c r="C6" s="297"/>
      <c r="D6" s="297"/>
      <c r="E6" s="403"/>
      <c r="F6" s="404"/>
      <c r="G6" s="405"/>
    </row>
    <row r="7" spans="1:11" ht="36" customHeight="1">
      <c r="A7" s="6" t="s">
        <v>4</v>
      </c>
      <c r="B7" s="7">
        <f>DATE(2016,8,29)</f>
        <v>42611</v>
      </c>
      <c r="C7" s="8" t="s">
        <v>5</v>
      </c>
      <c r="D7" s="9">
        <f t="shared" ref="D7:D50" si="0">B7+4</f>
        <v>42615</v>
      </c>
      <c r="E7" s="352" t="s">
        <v>166</v>
      </c>
      <c r="F7" s="390"/>
      <c r="G7" s="407" t="s">
        <v>91</v>
      </c>
    </row>
    <row r="8" spans="1:11" ht="36">
      <c r="A8" s="11" t="s">
        <v>4</v>
      </c>
      <c r="B8" s="7">
        <f>B7+7</f>
        <v>42618</v>
      </c>
      <c r="C8" s="12" t="s">
        <v>5</v>
      </c>
      <c r="D8" s="9">
        <f t="shared" si="0"/>
        <v>42622</v>
      </c>
      <c r="E8" s="352" t="s">
        <v>167</v>
      </c>
      <c r="F8" s="390"/>
      <c r="G8" s="408"/>
    </row>
    <row r="9" spans="1:11" ht="36">
      <c r="A9" s="11" t="s">
        <v>4</v>
      </c>
      <c r="B9" s="7">
        <f>B8+7</f>
        <v>42625</v>
      </c>
      <c r="C9" s="12" t="s">
        <v>5</v>
      </c>
      <c r="D9" s="9">
        <f t="shared" si="0"/>
        <v>42629</v>
      </c>
      <c r="E9" s="352" t="s">
        <v>168</v>
      </c>
      <c r="F9" s="390"/>
      <c r="G9" s="408"/>
    </row>
    <row r="10" spans="1:11" ht="36">
      <c r="A10" s="11" t="s">
        <v>4</v>
      </c>
      <c r="B10" s="7">
        <f>B9+7</f>
        <v>42632</v>
      </c>
      <c r="C10" s="12" t="s">
        <v>5</v>
      </c>
      <c r="D10" s="9">
        <f t="shared" si="0"/>
        <v>42636</v>
      </c>
      <c r="E10" s="352" t="s">
        <v>7</v>
      </c>
      <c r="F10" s="390"/>
      <c r="G10" s="408"/>
    </row>
    <row r="11" spans="1:11" ht="36">
      <c r="A11" s="11" t="s">
        <v>4</v>
      </c>
      <c r="B11" s="7">
        <f t="shared" ref="B11:B50" si="1">B10+7</f>
        <v>42639</v>
      </c>
      <c r="C11" s="12" t="s">
        <v>5</v>
      </c>
      <c r="D11" s="9">
        <f t="shared" si="0"/>
        <v>42643</v>
      </c>
      <c r="E11" s="352" t="s">
        <v>7</v>
      </c>
      <c r="F11" s="390"/>
      <c r="G11" s="408"/>
    </row>
    <row r="12" spans="1:11" ht="36">
      <c r="A12" s="11" t="s">
        <v>4</v>
      </c>
      <c r="B12" s="7">
        <f t="shared" si="1"/>
        <v>42646</v>
      </c>
      <c r="C12" s="12" t="s">
        <v>5</v>
      </c>
      <c r="D12" s="9">
        <f t="shared" si="0"/>
        <v>42650</v>
      </c>
      <c r="E12" s="352" t="s">
        <v>169</v>
      </c>
      <c r="F12" s="390"/>
      <c r="G12" s="408"/>
    </row>
    <row r="13" spans="1:11" ht="36">
      <c r="A13" s="11" t="s">
        <v>4</v>
      </c>
      <c r="B13" s="7">
        <f t="shared" si="1"/>
        <v>42653</v>
      </c>
      <c r="C13" s="12" t="s">
        <v>5</v>
      </c>
      <c r="D13" s="9">
        <f t="shared" si="0"/>
        <v>42657</v>
      </c>
      <c r="E13" s="352" t="s">
        <v>7</v>
      </c>
      <c r="F13" s="390"/>
      <c r="G13" s="408"/>
    </row>
    <row r="14" spans="1:11" ht="36">
      <c r="A14" s="11" t="s">
        <v>4</v>
      </c>
      <c r="B14" s="7">
        <f t="shared" si="1"/>
        <v>42660</v>
      </c>
      <c r="C14" s="12" t="s">
        <v>5</v>
      </c>
      <c r="D14" s="9">
        <f t="shared" si="0"/>
        <v>42664</v>
      </c>
      <c r="E14" s="352" t="s">
        <v>7</v>
      </c>
      <c r="F14" s="390"/>
      <c r="G14" s="408"/>
    </row>
    <row r="15" spans="1:11" ht="26.25" customHeight="1">
      <c r="A15" s="13" t="s">
        <v>4</v>
      </c>
      <c r="B15" s="14">
        <f t="shared" si="1"/>
        <v>42667</v>
      </c>
      <c r="C15" s="15" t="s">
        <v>5</v>
      </c>
      <c r="D15" s="16">
        <f t="shared" si="0"/>
        <v>42671</v>
      </c>
      <c r="E15" s="16"/>
      <c r="F15" s="16"/>
      <c r="G15" s="408"/>
    </row>
    <row r="16" spans="1:11" ht="36">
      <c r="A16" s="11" t="s">
        <v>4</v>
      </c>
      <c r="B16" s="7">
        <f t="shared" si="1"/>
        <v>42674</v>
      </c>
      <c r="C16" s="12" t="s">
        <v>5</v>
      </c>
      <c r="D16" s="9">
        <f t="shared" si="0"/>
        <v>42678</v>
      </c>
      <c r="E16" s="352" t="s">
        <v>170</v>
      </c>
      <c r="F16" s="390"/>
      <c r="G16" s="408"/>
    </row>
    <row r="17" spans="1:7" ht="36">
      <c r="A17" s="11" t="s">
        <v>4</v>
      </c>
      <c r="B17" s="7">
        <f t="shared" si="1"/>
        <v>42681</v>
      </c>
      <c r="C17" s="12" t="s">
        <v>5</v>
      </c>
      <c r="D17" s="9">
        <f t="shared" si="0"/>
        <v>42685</v>
      </c>
      <c r="E17" s="353" t="s">
        <v>7</v>
      </c>
      <c r="F17" s="353"/>
      <c r="G17" s="408"/>
    </row>
    <row r="18" spans="1:7" ht="36">
      <c r="A18" s="11" t="s">
        <v>4</v>
      </c>
      <c r="B18" s="7">
        <f t="shared" si="1"/>
        <v>42688</v>
      </c>
      <c r="C18" s="12" t="s">
        <v>5</v>
      </c>
      <c r="D18" s="9">
        <f t="shared" si="0"/>
        <v>42692</v>
      </c>
      <c r="E18" s="342" t="s">
        <v>171</v>
      </c>
      <c r="F18" s="342"/>
      <c r="G18" s="408"/>
    </row>
    <row r="19" spans="1:7" ht="36">
      <c r="A19" s="6" t="s">
        <v>4</v>
      </c>
      <c r="B19" s="7">
        <f t="shared" si="1"/>
        <v>42695</v>
      </c>
      <c r="C19" s="8" t="s">
        <v>5</v>
      </c>
      <c r="D19" s="9">
        <f t="shared" si="0"/>
        <v>42699</v>
      </c>
      <c r="E19" s="353" t="s">
        <v>7</v>
      </c>
      <c r="F19" s="353"/>
      <c r="G19" s="408"/>
    </row>
    <row r="20" spans="1:7" ht="36">
      <c r="A20" s="11" t="s">
        <v>4</v>
      </c>
      <c r="B20" s="7">
        <f t="shared" si="1"/>
        <v>42702</v>
      </c>
      <c r="C20" s="12" t="s">
        <v>5</v>
      </c>
      <c r="D20" s="9">
        <f t="shared" si="0"/>
        <v>42706</v>
      </c>
      <c r="E20" s="353" t="s">
        <v>172</v>
      </c>
      <c r="F20" s="353"/>
      <c r="G20" s="408"/>
    </row>
    <row r="21" spans="1:7" ht="36">
      <c r="A21" s="11" t="s">
        <v>4</v>
      </c>
      <c r="B21" s="7">
        <f t="shared" si="1"/>
        <v>42709</v>
      </c>
      <c r="C21" s="12" t="s">
        <v>5</v>
      </c>
      <c r="D21" s="9">
        <f t="shared" si="0"/>
        <v>42713</v>
      </c>
      <c r="E21" s="353" t="s">
        <v>173</v>
      </c>
      <c r="F21" s="353"/>
      <c r="G21" s="408"/>
    </row>
    <row r="22" spans="1:7" ht="36">
      <c r="A22" s="11" t="s">
        <v>4</v>
      </c>
      <c r="B22" s="7">
        <f t="shared" si="1"/>
        <v>42716</v>
      </c>
      <c r="C22" s="12" t="s">
        <v>5</v>
      </c>
      <c r="D22" s="9">
        <f t="shared" si="0"/>
        <v>42720</v>
      </c>
      <c r="E22" s="352" t="s">
        <v>7</v>
      </c>
      <c r="F22" s="390"/>
      <c r="G22" s="409"/>
    </row>
    <row r="23" spans="1:7" ht="36">
      <c r="A23" s="13" t="s">
        <v>4</v>
      </c>
      <c r="B23" s="14">
        <f t="shared" si="1"/>
        <v>42723</v>
      </c>
      <c r="C23" s="15" t="s">
        <v>5</v>
      </c>
      <c r="D23" s="16">
        <f t="shared" si="0"/>
        <v>42727</v>
      </c>
      <c r="E23" s="90"/>
      <c r="F23" s="90"/>
      <c r="G23" s="410" t="s">
        <v>155</v>
      </c>
    </row>
    <row r="24" spans="1:7" ht="36">
      <c r="A24" s="13" t="s">
        <v>4</v>
      </c>
      <c r="B24" s="14">
        <f t="shared" si="1"/>
        <v>42730</v>
      </c>
      <c r="C24" s="15" t="s">
        <v>5</v>
      </c>
      <c r="D24" s="16">
        <f t="shared" si="0"/>
        <v>42734</v>
      </c>
      <c r="E24" s="92"/>
      <c r="F24" s="92"/>
      <c r="G24" s="411"/>
    </row>
    <row r="25" spans="1:7" ht="36.75" thickBot="1">
      <c r="A25" s="11" t="s">
        <v>4</v>
      </c>
      <c r="B25" s="7">
        <f>B24+8</f>
        <v>42738</v>
      </c>
      <c r="C25" s="12" t="s">
        <v>5</v>
      </c>
      <c r="D25" s="9">
        <f t="shared" si="0"/>
        <v>42742</v>
      </c>
      <c r="E25" s="353" t="s">
        <v>7</v>
      </c>
      <c r="F25" s="353"/>
      <c r="G25" s="411"/>
    </row>
    <row r="26" spans="1:7" ht="37.5" thickTop="1" thickBot="1">
      <c r="A26" s="11" t="s">
        <v>4</v>
      </c>
      <c r="B26" s="7">
        <f>B25+6</f>
        <v>42744</v>
      </c>
      <c r="C26" s="12" t="s">
        <v>5</v>
      </c>
      <c r="D26" s="9">
        <f t="shared" si="0"/>
        <v>42748</v>
      </c>
      <c r="E26" s="357" t="s">
        <v>174</v>
      </c>
      <c r="F26" s="358"/>
      <c r="G26" s="411"/>
    </row>
    <row r="27" spans="1:7" ht="36.75" thickTop="1">
      <c r="A27" s="11" t="s">
        <v>4</v>
      </c>
      <c r="B27" s="7">
        <f t="shared" si="1"/>
        <v>42751</v>
      </c>
      <c r="C27" s="12" t="s">
        <v>5</v>
      </c>
      <c r="D27" s="9">
        <f t="shared" si="0"/>
        <v>42755</v>
      </c>
      <c r="E27" s="353" t="s">
        <v>7</v>
      </c>
      <c r="F27" s="353"/>
      <c r="G27" s="411"/>
    </row>
    <row r="28" spans="1:7" ht="36">
      <c r="A28" s="11" t="s">
        <v>4</v>
      </c>
      <c r="B28" s="7">
        <f t="shared" si="1"/>
        <v>42758</v>
      </c>
      <c r="C28" s="12" t="s">
        <v>5</v>
      </c>
      <c r="D28" s="9">
        <f t="shared" si="0"/>
        <v>42762</v>
      </c>
      <c r="E28" s="393" t="s">
        <v>7</v>
      </c>
      <c r="F28" s="393"/>
      <c r="G28" s="411"/>
    </row>
    <row r="29" spans="1:7" ht="36">
      <c r="A29" s="6" t="s">
        <v>4</v>
      </c>
      <c r="B29" s="7">
        <f t="shared" si="1"/>
        <v>42765</v>
      </c>
      <c r="C29" s="8" t="s">
        <v>5</v>
      </c>
      <c r="D29" s="9">
        <f t="shared" si="0"/>
        <v>42769</v>
      </c>
      <c r="E29" s="342" t="s">
        <v>175</v>
      </c>
      <c r="F29" s="342"/>
      <c r="G29" s="411"/>
    </row>
    <row r="30" spans="1:7" ht="36">
      <c r="A30" s="11" t="s">
        <v>4</v>
      </c>
      <c r="B30" s="7">
        <f t="shared" si="1"/>
        <v>42772</v>
      </c>
      <c r="C30" s="12" t="s">
        <v>5</v>
      </c>
      <c r="D30" s="9">
        <f t="shared" si="0"/>
        <v>42776</v>
      </c>
      <c r="E30" s="392" t="s">
        <v>176</v>
      </c>
      <c r="F30" s="392"/>
      <c r="G30" s="411"/>
    </row>
    <row r="31" spans="1:7" ht="36">
      <c r="A31" s="14" t="s">
        <v>4</v>
      </c>
      <c r="B31" s="14">
        <f t="shared" si="1"/>
        <v>42779</v>
      </c>
      <c r="C31" s="14" t="s">
        <v>5</v>
      </c>
      <c r="D31" s="16">
        <f t="shared" si="0"/>
        <v>42783</v>
      </c>
      <c r="E31" s="19"/>
      <c r="F31" s="19"/>
      <c r="G31" s="411"/>
    </row>
    <row r="32" spans="1:7" ht="36">
      <c r="A32" s="11" t="s">
        <v>4</v>
      </c>
      <c r="B32" s="7">
        <f t="shared" si="1"/>
        <v>42786</v>
      </c>
      <c r="C32" s="12" t="s">
        <v>5</v>
      </c>
      <c r="D32" s="9">
        <f t="shared" si="0"/>
        <v>42790</v>
      </c>
      <c r="E32" s="353" t="s">
        <v>7</v>
      </c>
      <c r="F32" s="353"/>
      <c r="G32" s="411"/>
    </row>
    <row r="33" spans="1:7" ht="36">
      <c r="A33" s="11" t="s">
        <v>4</v>
      </c>
      <c r="B33" s="7">
        <f t="shared" si="1"/>
        <v>42793</v>
      </c>
      <c r="C33" s="12" t="s">
        <v>5</v>
      </c>
      <c r="D33" s="9">
        <f t="shared" si="0"/>
        <v>42797</v>
      </c>
      <c r="E33" s="353" t="s">
        <v>7</v>
      </c>
      <c r="F33" s="353"/>
      <c r="G33" s="411"/>
    </row>
    <row r="34" spans="1:7" ht="36">
      <c r="A34" s="11" t="s">
        <v>4</v>
      </c>
      <c r="B34" s="7">
        <f t="shared" si="1"/>
        <v>42800</v>
      </c>
      <c r="C34" s="12" t="s">
        <v>5</v>
      </c>
      <c r="D34" s="9">
        <f t="shared" si="0"/>
        <v>42804</v>
      </c>
      <c r="E34" s="353" t="s">
        <v>177</v>
      </c>
      <c r="F34" s="353"/>
      <c r="G34" s="411"/>
    </row>
    <row r="35" spans="1:7" ht="36">
      <c r="A35" s="11" t="s">
        <v>4</v>
      </c>
      <c r="B35" s="7">
        <f t="shared" si="1"/>
        <v>42807</v>
      </c>
      <c r="C35" s="12" t="s">
        <v>5</v>
      </c>
      <c r="D35" s="9">
        <f t="shared" si="0"/>
        <v>42811</v>
      </c>
      <c r="E35" s="353" t="s">
        <v>7</v>
      </c>
      <c r="F35" s="353"/>
      <c r="G35" s="411"/>
    </row>
    <row r="36" spans="1:7" ht="36">
      <c r="A36" s="11" t="s">
        <v>4</v>
      </c>
      <c r="B36" s="7">
        <f t="shared" si="1"/>
        <v>42814</v>
      </c>
      <c r="C36" s="12" t="s">
        <v>5</v>
      </c>
      <c r="D36" s="9">
        <f t="shared" si="0"/>
        <v>42818</v>
      </c>
      <c r="E36" s="342" t="s">
        <v>178</v>
      </c>
      <c r="F36" s="342"/>
      <c r="G36" s="412"/>
    </row>
    <row r="37" spans="1:7" ht="36" customHeight="1">
      <c r="A37" s="24" t="s">
        <v>4</v>
      </c>
      <c r="B37" s="7">
        <f t="shared" si="1"/>
        <v>42821</v>
      </c>
      <c r="C37" s="12" t="s">
        <v>5</v>
      </c>
      <c r="D37" s="9">
        <f t="shared" si="0"/>
        <v>42825</v>
      </c>
      <c r="E37" s="342" t="s">
        <v>7</v>
      </c>
      <c r="F37" s="342"/>
      <c r="G37" s="407" t="s">
        <v>106</v>
      </c>
    </row>
    <row r="38" spans="1:7" ht="36">
      <c r="A38" s="231" t="s">
        <v>4</v>
      </c>
      <c r="B38" s="231">
        <f t="shared" si="1"/>
        <v>42828</v>
      </c>
      <c r="C38" s="231" t="s">
        <v>5</v>
      </c>
      <c r="D38" s="232">
        <f t="shared" si="0"/>
        <v>42832</v>
      </c>
      <c r="E38" s="396" t="s">
        <v>179</v>
      </c>
      <c r="F38" s="397"/>
      <c r="G38" s="408"/>
    </row>
    <row r="39" spans="1:7" ht="36">
      <c r="A39" s="14" t="s">
        <v>4</v>
      </c>
      <c r="B39" s="14">
        <f t="shared" si="1"/>
        <v>42835</v>
      </c>
      <c r="C39" s="14" t="s">
        <v>5</v>
      </c>
      <c r="D39" s="16">
        <f t="shared" si="0"/>
        <v>42839</v>
      </c>
      <c r="E39" s="246"/>
      <c r="F39" s="246"/>
      <c r="G39" s="408"/>
    </row>
    <row r="40" spans="1:7" ht="36">
      <c r="A40" s="6" t="s">
        <v>4</v>
      </c>
      <c r="B40" s="7">
        <f t="shared" si="1"/>
        <v>42842</v>
      </c>
      <c r="C40" s="8" t="s">
        <v>5</v>
      </c>
      <c r="D40" s="9">
        <f t="shared" si="0"/>
        <v>42846</v>
      </c>
      <c r="E40" s="360" t="s">
        <v>7</v>
      </c>
      <c r="F40" s="391"/>
      <c r="G40" s="408"/>
    </row>
    <row r="41" spans="1:7" ht="36">
      <c r="A41" s="11" t="s">
        <v>4</v>
      </c>
      <c r="B41" s="7">
        <f t="shared" si="1"/>
        <v>42849</v>
      </c>
      <c r="C41" s="12" t="s">
        <v>5</v>
      </c>
      <c r="D41" s="9">
        <f t="shared" si="0"/>
        <v>42853</v>
      </c>
      <c r="E41" s="352" t="s">
        <v>180</v>
      </c>
      <c r="F41" s="390"/>
      <c r="G41" s="408"/>
    </row>
    <row r="42" spans="1:7" ht="28.5" customHeight="1">
      <c r="A42" s="11" t="s">
        <v>4</v>
      </c>
      <c r="B42" s="7">
        <f t="shared" si="1"/>
        <v>42856</v>
      </c>
      <c r="C42" s="12" t="s">
        <v>5</v>
      </c>
      <c r="D42" s="9">
        <f t="shared" si="0"/>
        <v>42860</v>
      </c>
      <c r="E42" s="394" t="s">
        <v>7</v>
      </c>
      <c r="F42" s="395"/>
      <c r="G42" s="408"/>
    </row>
    <row r="43" spans="1:7" ht="32.25" customHeight="1">
      <c r="A43" s="6" t="s">
        <v>4</v>
      </c>
      <c r="B43" s="7">
        <f t="shared" si="1"/>
        <v>42863</v>
      </c>
      <c r="C43" s="8" t="s">
        <v>5</v>
      </c>
      <c r="D43" s="9">
        <f t="shared" si="0"/>
        <v>42867</v>
      </c>
      <c r="E43" s="396"/>
      <c r="F43" s="397"/>
      <c r="G43" s="408"/>
    </row>
    <row r="44" spans="1:7" ht="31.5" customHeight="1">
      <c r="A44" s="11" t="s">
        <v>4</v>
      </c>
      <c r="B44" s="7">
        <f t="shared" si="1"/>
        <v>42870</v>
      </c>
      <c r="C44" s="12" t="s">
        <v>5</v>
      </c>
      <c r="D44" s="9">
        <f t="shared" si="0"/>
        <v>42874</v>
      </c>
      <c r="E44" s="375"/>
      <c r="F44" s="398"/>
      <c r="G44" s="408"/>
    </row>
    <row r="45" spans="1:7" ht="36">
      <c r="A45" s="11" t="s">
        <v>4</v>
      </c>
      <c r="B45" s="7">
        <f t="shared" si="1"/>
        <v>42877</v>
      </c>
      <c r="C45" s="12" t="s">
        <v>5</v>
      </c>
      <c r="D45" s="9">
        <f t="shared" si="0"/>
        <v>42881</v>
      </c>
      <c r="E45" s="352" t="s">
        <v>181</v>
      </c>
      <c r="F45" s="390"/>
      <c r="G45" s="408"/>
    </row>
    <row r="46" spans="1:7" ht="36">
      <c r="A46" s="11" t="s">
        <v>4</v>
      </c>
      <c r="B46" s="7">
        <f t="shared" si="1"/>
        <v>42884</v>
      </c>
      <c r="C46" s="12" t="s">
        <v>5</v>
      </c>
      <c r="D46" s="9">
        <f t="shared" si="0"/>
        <v>42888</v>
      </c>
      <c r="E46" s="342" t="s">
        <v>7</v>
      </c>
      <c r="F46" s="342"/>
      <c r="G46" s="408"/>
    </row>
    <row r="47" spans="1:7" ht="36">
      <c r="A47" s="11" t="s">
        <v>4</v>
      </c>
      <c r="B47" s="7">
        <f t="shared" si="1"/>
        <v>42891</v>
      </c>
      <c r="C47" s="12" t="s">
        <v>5</v>
      </c>
      <c r="D47" s="9">
        <f t="shared" si="0"/>
        <v>42895</v>
      </c>
      <c r="E47" s="342" t="s">
        <v>183</v>
      </c>
      <c r="F47" s="342"/>
      <c r="G47" s="408"/>
    </row>
    <row r="48" spans="1:7" ht="36">
      <c r="A48" s="11" t="s">
        <v>4</v>
      </c>
      <c r="B48" s="7">
        <f t="shared" si="1"/>
        <v>42898</v>
      </c>
      <c r="C48" s="12" t="s">
        <v>5</v>
      </c>
      <c r="D48" s="9">
        <f t="shared" si="0"/>
        <v>42902</v>
      </c>
      <c r="E48" s="342" t="s">
        <v>7</v>
      </c>
      <c r="F48" s="342"/>
      <c r="G48" s="408"/>
    </row>
    <row r="49" spans="1:7" ht="36">
      <c r="A49" s="11" t="s">
        <v>4</v>
      </c>
      <c r="B49" s="7">
        <f t="shared" si="1"/>
        <v>42905</v>
      </c>
      <c r="C49" s="12" t="s">
        <v>5</v>
      </c>
      <c r="D49" s="9">
        <f t="shared" si="0"/>
        <v>42909</v>
      </c>
      <c r="E49" s="342" t="s">
        <v>184</v>
      </c>
      <c r="F49" s="342"/>
      <c r="G49" s="408"/>
    </row>
    <row r="50" spans="1:7" ht="36">
      <c r="A50" s="11" t="s">
        <v>4</v>
      </c>
      <c r="B50" s="7">
        <f t="shared" si="1"/>
        <v>42912</v>
      </c>
      <c r="C50" s="12" t="s">
        <v>5</v>
      </c>
      <c r="D50" s="9">
        <f t="shared" si="0"/>
        <v>42916</v>
      </c>
      <c r="E50" s="364" t="s">
        <v>185</v>
      </c>
      <c r="F50" s="406"/>
      <c r="G50" s="409"/>
    </row>
    <row r="51" spans="1:7">
      <c r="A51" s="28"/>
      <c r="B51" s="279" t="s">
        <v>8</v>
      </c>
      <c r="C51" s="280"/>
      <c r="D51" s="280"/>
    </row>
    <row r="52" spans="1:7">
      <c r="A52" s="28"/>
      <c r="B52" s="29"/>
      <c r="C52" s="28"/>
    </row>
    <row r="53" spans="1:7">
      <c r="A53" s="28"/>
      <c r="B53" s="35" t="s">
        <v>6</v>
      </c>
      <c r="C53" s="36" t="s">
        <v>9</v>
      </c>
      <c r="D53" s="37"/>
      <c r="E53" s="1"/>
      <c r="F53" s="1"/>
    </row>
    <row r="54" spans="1:7" ht="36">
      <c r="B54" s="141" t="s">
        <v>7</v>
      </c>
      <c r="C54" s="39" t="s">
        <v>11</v>
      </c>
      <c r="D54" s="40"/>
    </row>
    <row r="55" spans="1:7" ht="39" customHeight="1" thickBot="1">
      <c r="B55" s="42"/>
      <c r="C55" s="40" t="s">
        <v>16</v>
      </c>
      <c r="D55" s="40"/>
      <c r="E55" s="37"/>
      <c r="F55" s="37"/>
    </row>
    <row r="56" spans="1:7" ht="41.25" customHeight="1" thickTop="1" thickBot="1">
      <c r="B56" s="258" t="s">
        <v>6</v>
      </c>
      <c r="C56" s="257" t="s">
        <v>48</v>
      </c>
      <c r="E56" s="40"/>
      <c r="F56" s="43"/>
      <c r="G56" s="34"/>
    </row>
    <row r="57" spans="1:7" ht="27" thickTop="1">
      <c r="A57" s="28"/>
      <c r="E57" s="40"/>
      <c r="F57" s="40"/>
    </row>
    <row r="58" spans="1:7">
      <c r="A58" s="44"/>
      <c r="E58" s="40"/>
      <c r="F58" s="40"/>
    </row>
    <row r="59" spans="1:7">
      <c r="A59" s="28"/>
      <c r="E59" s="40"/>
      <c r="F59" s="40"/>
    </row>
    <row r="60" spans="1:7">
      <c r="A60" s="28"/>
      <c r="B60" s="281" t="s">
        <v>12</v>
      </c>
      <c r="C60" s="282"/>
      <c r="D60" s="282"/>
      <c r="E60" s="124"/>
      <c r="F60" s="124"/>
    </row>
    <row r="61" spans="1:7">
      <c r="A61" s="28"/>
      <c r="B61" s="46" t="s">
        <v>13</v>
      </c>
      <c r="C61" s="28"/>
      <c r="D61" s="29"/>
      <c r="E61" s="124"/>
      <c r="F61" s="124"/>
    </row>
    <row r="62" spans="1:7">
      <c r="A62" s="28"/>
      <c r="B62" s="46" t="s">
        <v>14</v>
      </c>
      <c r="C62" s="28"/>
      <c r="D62" s="29"/>
      <c r="E62" s="124"/>
      <c r="F62" s="124"/>
    </row>
    <row r="63" spans="1:7">
      <c r="A63" s="28"/>
      <c r="B63" s="49" t="s">
        <v>15</v>
      </c>
      <c r="C63" s="50"/>
      <c r="D63" s="51"/>
      <c r="E63" s="124"/>
      <c r="F63" s="124"/>
    </row>
    <row r="64" spans="1:7">
      <c r="A64" s="28"/>
      <c r="E64" s="124"/>
      <c r="F64" s="124"/>
    </row>
    <row r="65" spans="1:6">
      <c r="A65" s="28"/>
    </row>
    <row r="66" spans="1:6">
      <c r="A66" s="28"/>
    </row>
    <row r="67" spans="1:6">
      <c r="A67" s="28"/>
    </row>
    <row r="68" spans="1:6">
      <c r="A68" s="28"/>
      <c r="E68" s="1"/>
      <c r="F68" s="1"/>
    </row>
    <row r="69" spans="1:6">
      <c r="A69" s="28"/>
      <c r="B69" s="29"/>
      <c r="C69" s="28"/>
      <c r="D69" s="29"/>
      <c r="E69" s="1"/>
      <c r="F69" s="1"/>
    </row>
    <row r="70" spans="1:6">
      <c r="A70" s="28"/>
      <c r="B70" s="29"/>
      <c r="C70" s="28"/>
      <c r="D70" s="29"/>
      <c r="E70" s="1"/>
      <c r="F70" s="1"/>
    </row>
    <row r="71" spans="1:6">
      <c r="A71" s="28"/>
      <c r="B71" s="29"/>
      <c r="C71" s="28"/>
      <c r="D71" s="29"/>
      <c r="E71" s="1"/>
      <c r="F71" s="1"/>
    </row>
    <row r="72" spans="1:6">
      <c r="A72" s="28"/>
      <c r="B72" s="29"/>
      <c r="C72" s="28"/>
      <c r="D72" s="29"/>
      <c r="E72" s="1"/>
      <c r="F72" s="1"/>
    </row>
    <row r="73" spans="1:6">
      <c r="A73" s="28"/>
      <c r="B73" s="29"/>
      <c r="C73" s="28"/>
      <c r="D73" s="29"/>
      <c r="E73" s="1"/>
      <c r="F73" s="1"/>
    </row>
    <row r="74" spans="1:6">
      <c r="A74" s="28"/>
      <c r="B74" s="29"/>
      <c r="C74" s="28"/>
      <c r="D74" s="29"/>
      <c r="E74" s="1"/>
      <c r="F74" s="1"/>
    </row>
    <row r="75" spans="1:6">
      <c r="A75" s="28"/>
      <c r="B75" s="29"/>
      <c r="C75" s="28"/>
      <c r="D75" s="29"/>
      <c r="E75" s="1"/>
      <c r="F75" s="1"/>
    </row>
    <row r="76" spans="1:6">
      <c r="A76" s="28"/>
      <c r="B76" s="29"/>
      <c r="C76" s="28"/>
      <c r="D76" s="29"/>
      <c r="E76" s="1"/>
      <c r="F76" s="1"/>
    </row>
    <row r="77" spans="1:6">
      <c r="A77" s="28"/>
      <c r="B77" s="29"/>
      <c r="C77" s="28"/>
      <c r="D77" s="29"/>
      <c r="E77" s="1"/>
      <c r="F77" s="1"/>
    </row>
    <row r="78" spans="1:6">
      <c r="A78" s="28"/>
      <c r="B78" s="29"/>
      <c r="C78" s="28"/>
      <c r="D78" s="29"/>
      <c r="E78" s="1"/>
      <c r="F78" s="1"/>
    </row>
    <row r="79" spans="1:6">
      <c r="A79" s="28"/>
      <c r="B79" s="29"/>
      <c r="C79" s="28"/>
      <c r="D79" s="29"/>
      <c r="E79" s="1"/>
      <c r="F79" s="1"/>
    </row>
    <row r="80" spans="1:6">
      <c r="A80" s="28"/>
      <c r="B80" s="29"/>
      <c r="C80" s="28"/>
      <c r="D80" s="29"/>
      <c r="E80" s="1"/>
      <c r="F80" s="1"/>
    </row>
    <row r="81" spans="1:6">
      <c r="A81" s="28"/>
      <c r="B81" s="29"/>
      <c r="C81" s="28"/>
      <c r="D81" s="29"/>
      <c r="E81" s="1"/>
      <c r="F81" s="1"/>
    </row>
    <row r="82" spans="1:6">
      <c r="A82" s="28"/>
      <c r="B82" s="29"/>
      <c r="C82" s="28"/>
      <c r="D82" s="29"/>
      <c r="E82" s="1"/>
      <c r="F82" s="1"/>
    </row>
    <row r="83" spans="1:6">
      <c r="A83" s="28"/>
      <c r="B83" s="29"/>
      <c r="C83" s="28"/>
      <c r="D83" s="29"/>
      <c r="E83" s="1"/>
      <c r="F83" s="1"/>
    </row>
    <row r="84" spans="1:6">
      <c r="A84" s="28"/>
      <c r="B84" s="29"/>
      <c r="C84" s="28"/>
      <c r="D84" s="29"/>
      <c r="E84" s="1"/>
      <c r="F84" s="1"/>
    </row>
    <row r="85" spans="1:6">
      <c r="A85" s="28"/>
      <c r="B85" s="29"/>
      <c r="C85" s="28"/>
      <c r="D85" s="29"/>
      <c r="E85" s="1"/>
      <c r="F85" s="1"/>
    </row>
    <row r="86" spans="1:6">
      <c r="A86" s="28"/>
      <c r="B86" s="29"/>
      <c r="C86" s="28"/>
      <c r="D86" s="29"/>
      <c r="E86" s="1"/>
      <c r="F86" s="1"/>
    </row>
    <row r="87" spans="1:6">
      <c r="A87" s="28"/>
      <c r="B87" s="29"/>
      <c r="C87" s="28"/>
      <c r="D87" s="29"/>
      <c r="E87" s="1"/>
      <c r="F87" s="1"/>
    </row>
    <row r="88" spans="1:6">
      <c r="A88" s="28"/>
      <c r="B88" s="29"/>
      <c r="C88" s="28"/>
      <c r="D88" s="29"/>
      <c r="E88" s="1"/>
      <c r="F88" s="1"/>
    </row>
    <row r="89" spans="1:6">
      <c r="A89" s="28"/>
      <c r="B89" s="29"/>
      <c r="C89" s="28"/>
      <c r="D89" s="29"/>
      <c r="E89" s="1"/>
      <c r="F89" s="1"/>
    </row>
    <row r="90" spans="1:6">
      <c r="A90" s="28"/>
      <c r="B90" s="29"/>
      <c r="C90" s="28"/>
      <c r="D90" s="29"/>
      <c r="E90" s="1"/>
      <c r="F90" s="1"/>
    </row>
    <row r="91" spans="1:6">
      <c r="A91" s="28"/>
      <c r="B91" s="29"/>
      <c r="C91" s="28"/>
      <c r="D91" s="29"/>
      <c r="E91" s="1"/>
      <c r="F91" s="1"/>
    </row>
    <row r="92" spans="1:6">
      <c r="A92" s="28"/>
      <c r="B92" s="29"/>
      <c r="C92" s="28"/>
      <c r="D92" s="29"/>
      <c r="E92" s="1"/>
      <c r="F92" s="1"/>
    </row>
    <row r="93" spans="1:6">
      <c r="A93" s="28"/>
      <c r="B93" s="29"/>
      <c r="C93" s="28"/>
      <c r="D93" s="29"/>
      <c r="E93" s="1"/>
      <c r="F93" s="1"/>
    </row>
    <row r="94" spans="1:6">
      <c r="A94" s="28"/>
      <c r="B94" s="29"/>
      <c r="C94" s="28"/>
      <c r="D94" s="29"/>
      <c r="E94" s="1"/>
      <c r="F94" s="1"/>
    </row>
    <row r="95" spans="1:6">
      <c r="A95" s="28"/>
      <c r="B95" s="29"/>
      <c r="C95" s="28"/>
      <c r="D95" s="29"/>
      <c r="E95" s="1"/>
      <c r="F95" s="1"/>
    </row>
    <row r="96" spans="1:6">
      <c r="A96" s="28"/>
      <c r="B96" s="29"/>
      <c r="C96" s="28"/>
      <c r="D96" s="29"/>
      <c r="E96" s="1"/>
      <c r="F96" s="1"/>
    </row>
    <row r="97" spans="1:6">
      <c r="A97" s="28"/>
      <c r="B97" s="29"/>
      <c r="C97" s="28"/>
      <c r="D97" s="29"/>
      <c r="E97" s="1"/>
      <c r="F97" s="1"/>
    </row>
    <row r="98" spans="1:6">
      <c r="A98" s="28"/>
      <c r="B98" s="29"/>
      <c r="C98" s="28"/>
      <c r="D98" s="29"/>
      <c r="E98" s="1"/>
      <c r="F98" s="1"/>
    </row>
    <row r="99" spans="1:6">
      <c r="A99" s="28"/>
      <c r="B99" s="29"/>
      <c r="C99" s="28"/>
      <c r="D99" s="29"/>
      <c r="E99" s="1"/>
      <c r="F99" s="1"/>
    </row>
    <row r="100" spans="1:6">
      <c r="A100" s="28"/>
      <c r="B100" s="29"/>
      <c r="C100" s="28"/>
      <c r="D100" s="29"/>
      <c r="E100" s="1"/>
      <c r="F100" s="1"/>
    </row>
    <row r="101" spans="1:6">
      <c r="A101" s="28"/>
      <c r="B101" s="29"/>
      <c r="C101" s="28"/>
      <c r="D101" s="29"/>
      <c r="E101" s="1"/>
      <c r="F101" s="1"/>
    </row>
    <row r="102" spans="1:6">
      <c r="B102" s="53"/>
      <c r="E102" s="1"/>
      <c r="F102" s="1"/>
    </row>
    <row r="103" spans="1:6">
      <c r="B103" s="53"/>
      <c r="E103" s="1"/>
      <c r="F103" s="1"/>
    </row>
    <row r="104" spans="1:6">
      <c r="B104" s="53"/>
      <c r="E104" s="1"/>
      <c r="F104" s="1"/>
    </row>
    <row r="105" spans="1:6">
      <c r="B105" s="53"/>
      <c r="E105" s="1"/>
      <c r="F105" s="1"/>
    </row>
    <row r="106" spans="1:6">
      <c r="B106" s="53"/>
      <c r="E106" s="1"/>
      <c r="F106" s="1"/>
    </row>
    <row r="107" spans="1:6">
      <c r="B107" s="53"/>
      <c r="E107" s="1"/>
      <c r="F107" s="1"/>
    </row>
    <row r="108" spans="1:6">
      <c r="B108" s="53"/>
      <c r="E108" s="1"/>
      <c r="F108" s="1"/>
    </row>
    <row r="109" spans="1:6">
      <c r="B109" s="53"/>
      <c r="E109" s="1"/>
      <c r="F109" s="1"/>
    </row>
    <row r="110" spans="1:6">
      <c r="B110" s="53"/>
      <c r="E110" s="1"/>
      <c r="F110" s="1"/>
    </row>
    <row r="111" spans="1:6">
      <c r="B111" s="53"/>
      <c r="E111" s="1"/>
      <c r="F111" s="1"/>
    </row>
    <row r="112" spans="1:6">
      <c r="B112" s="53"/>
      <c r="E112" s="1"/>
      <c r="F112" s="1"/>
    </row>
    <row r="113" spans="1:6">
      <c r="A113"/>
      <c r="B113" s="53"/>
      <c r="E113" s="1"/>
      <c r="F113" s="1"/>
    </row>
    <row r="114" spans="1:6">
      <c r="A114"/>
      <c r="B114" s="53"/>
      <c r="E114" s="1"/>
      <c r="F114" s="1"/>
    </row>
    <row r="115" spans="1:6">
      <c r="A115"/>
      <c r="B115" s="53"/>
      <c r="E115" s="1"/>
      <c r="F115" s="1"/>
    </row>
    <row r="116" spans="1:6">
      <c r="A116"/>
      <c r="B116" s="53"/>
      <c r="E116" s="1"/>
      <c r="F116" s="1"/>
    </row>
    <row r="117" spans="1:6">
      <c r="A117"/>
      <c r="B117" s="53"/>
      <c r="E117" s="1"/>
      <c r="F117" s="1"/>
    </row>
    <row r="118" spans="1:6">
      <c r="A118"/>
      <c r="B118" s="53"/>
      <c r="E118" s="1"/>
      <c r="F118" s="1"/>
    </row>
    <row r="119" spans="1:6">
      <c r="A119"/>
      <c r="B119" s="53"/>
      <c r="E119" s="1"/>
      <c r="F119" s="1"/>
    </row>
    <row r="120" spans="1:6">
      <c r="E120" s="1"/>
      <c r="F120" s="1"/>
    </row>
    <row r="121" spans="1:6">
      <c r="E121" s="1"/>
      <c r="F121" s="1"/>
    </row>
  </sheetData>
  <mergeCells count="47">
    <mergeCell ref="E38:F38"/>
    <mergeCell ref="E50:F50"/>
    <mergeCell ref="G37:G50"/>
    <mergeCell ref="G7:G22"/>
    <mergeCell ref="G23:G36"/>
    <mergeCell ref="E48:F48"/>
    <mergeCell ref="E49:F49"/>
    <mergeCell ref="E14:F14"/>
    <mergeCell ref="E8:F8"/>
    <mergeCell ref="E9:F9"/>
    <mergeCell ref="B2:K2"/>
    <mergeCell ref="E42:F44"/>
    <mergeCell ref="E4:F6"/>
    <mergeCell ref="G4:G6"/>
    <mergeCell ref="E47:F47"/>
    <mergeCell ref="E33:F33"/>
    <mergeCell ref="E34:F34"/>
    <mergeCell ref="E25:F25"/>
    <mergeCell ref="E26:F26"/>
    <mergeCell ref="E27:F27"/>
    <mergeCell ref="E18:F18"/>
    <mergeCell ref="E21:F21"/>
    <mergeCell ref="E22:F22"/>
    <mergeCell ref="E16:F16"/>
    <mergeCell ref="E19:F19"/>
    <mergeCell ref="E13:F13"/>
    <mergeCell ref="B51:D51"/>
    <mergeCell ref="B60:D60"/>
    <mergeCell ref="E7:F7"/>
    <mergeCell ref="E41:F41"/>
    <mergeCell ref="E45:F45"/>
    <mergeCell ref="E46:F46"/>
    <mergeCell ref="E35:F35"/>
    <mergeCell ref="E36:F36"/>
    <mergeCell ref="E37:F37"/>
    <mergeCell ref="E40:F40"/>
    <mergeCell ref="E29:F29"/>
    <mergeCell ref="E30:F30"/>
    <mergeCell ref="E32:F32"/>
    <mergeCell ref="E28:F28"/>
    <mergeCell ref="E17:F17"/>
    <mergeCell ref="E20:F20"/>
    <mergeCell ref="B3:C3"/>
    <mergeCell ref="A4:D6"/>
    <mergeCell ref="E10:F10"/>
    <mergeCell ref="E11:F11"/>
    <mergeCell ref="E12:F12"/>
  </mergeCells>
  <conditionalFormatting sqref="A3:B3 D3 B55:D55 A1:D1 A57:D1048576 B54 A54:A55 A4 A51:D53">
    <cfRule type="containsText" dxfId="1605" priority="152" operator="containsText" text="stage">
      <formula>NOT(ISERROR(SEARCH("stage",A1)))</formula>
    </cfRule>
    <cfRule type="containsText" dxfId="1604" priority="153" operator="containsText" text="stage">
      <formula>NOT(ISERROR(SEARCH("stage",A1)))</formula>
    </cfRule>
  </conditionalFormatting>
  <conditionalFormatting sqref="A3:B3 D3 B55:D55 A1:D1 A57:D1048576 B54 A54:A55 A4 A51:D53">
    <cfRule type="containsText" dxfId="1603" priority="151" operator="containsText" text="MFR">
      <formula>NOT(ISERROR(SEARCH("MFR",A1)))</formula>
    </cfRule>
  </conditionalFormatting>
  <conditionalFormatting sqref="E1:F1 E51:F55 E57:F1048576">
    <cfRule type="containsText" dxfId="1602" priority="110" operator="containsText" text="stage">
      <formula>NOT(ISERROR(SEARCH("stage",E1)))</formula>
    </cfRule>
    <cfRule type="containsText" dxfId="1601" priority="111" operator="containsText" text="stage">
      <formula>NOT(ISERROR(SEARCH("stage",E1)))</formula>
    </cfRule>
  </conditionalFormatting>
  <conditionalFormatting sqref="E1:F1 E51:F55 E57:F1048576">
    <cfRule type="containsText" dxfId="1600" priority="109" operator="containsText" text="MFR">
      <formula>NOT(ISERROR(SEARCH("MFR",E1)))</formula>
    </cfRule>
  </conditionalFormatting>
  <conditionalFormatting sqref="E4">
    <cfRule type="containsText" dxfId="1599" priority="101" operator="containsText" text="stage">
      <formula>NOT(ISERROR(SEARCH("stage",E4)))</formula>
    </cfRule>
    <cfRule type="containsText" dxfId="1598" priority="102" operator="containsText" text="stage">
      <formula>NOT(ISERROR(SEARCH("stage",E4)))</formula>
    </cfRule>
  </conditionalFormatting>
  <conditionalFormatting sqref="E4">
    <cfRule type="containsText" dxfId="1597" priority="100" operator="containsText" text="MFR">
      <formula>NOT(ISERROR(SEARCH("MFR",E4)))</formula>
    </cfRule>
  </conditionalFormatting>
  <conditionalFormatting sqref="A7:D31 A33:D40 A42:D50">
    <cfRule type="containsText" dxfId="1596" priority="44" operator="containsText" text="stage">
      <formula>NOT(ISERROR(SEARCH("stage",A7)))</formula>
    </cfRule>
    <cfRule type="containsText" dxfId="1595" priority="45" operator="containsText" text="stage">
      <formula>NOT(ISERROR(SEARCH("stage",A7)))</formula>
    </cfRule>
  </conditionalFormatting>
  <conditionalFormatting sqref="A7:D31 A33:D40 A42:D50">
    <cfRule type="containsText" dxfId="1594" priority="43" operator="containsText" text="MFR">
      <formula>NOT(ISERROR(SEARCH("MFR",A7)))</formula>
    </cfRule>
  </conditionalFormatting>
  <conditionalFormatting sqref="A41:D41">
    <cfRule type="containsText" dxfId="1593" priority="41" operator="containsText" text="stage">
      <formula>NOT(ISERROR(SEARCH("stage",A41)))</formula>
    </cfRule>
    <cfRule type="containsText" dxfId="1592" priority="42" operator="containsText" text="stage">
      <formula>NOT(ISERROR(SEARCH("stage",A41)))</formula>
    </cfRule>
  </conditionalFormatting>
  <conditionalFormatting sqref="A41:D41">
    <cfRule type="containsText" dxfId="1591" priority="40" operator="containsText" text="MFR">
      <formula>NOT(ISERROR(SEARCH("MFR",A41)))</formula>
    </cfRule>
  </conditionalFormatting>
  <conditionalFormatting sqref="A32:D32">
    <cfRule type="containsText" dxfId="1590" priority="38" operator="containsText" text="stage">
      <formula>NOT(ISERROR(SEARCH("stage",A32)))</formula>
    </cfRule>
    <cfRule type="containsText" dxfId="1589" priority="39" operator="containsText" text="stage">
      <formula>NOT(ISERROR(SEARCH("stage",A32)))</formula>
    </cfRule>
  </conditionalFormatting>
  <conditionalFormatting sqref="A32:D32">
    <cfRule type="containsText" dxfId="1588" priority="37" operator="containsText" text="MFR">
      <formula>NOT(ISERROR(SEARCH("MFR",A32)))</formula>
    </cfRule>
  </conditionalFormatting>
  <conditionalFormatting sqref="E34:F37 E25:F25 E50 E40 E16:F21 E45:F49 E7:F14 E28:F29">
    <cfRule type="containsText" dxfId="1587" priority="35" operator="containsText" text="stage">
      <formula>NOT(ISERROR(SEARCH("stage",E7)))</formula>
    </cfRule>
    <cfRule type="containsText" dxfId="1586" priority="36" operator="containsText" text="stage">
      <formula>NOT(ISERROR(SEARCH("stage",E7)))</formula>
    </cfRule>
  </conditionalFormatting>
  <conditionalFormatting sqref="E34:F37 E25:F25 E50 E40 E16:F21 E45:F49 E7:F14 E28:F29">
    <cfRule type="containsText" dxfId="1585" priority="34" operator="containsText" text="MFR">
      <formula>NOT(ISERROR(SEARCH("MFR",E7)))</formula>
    </cfRule>
  </conditionalFormatting>
  <conditionalFormatting sqref="E15:F15">
    <cfRule type="containsText" dxfId="1584" priority="29" operator="containsText" text="stage">
      <formula>NOT(ISERROR(SEARCH("stage",E15)))</formula>
    </cfRule>
    <cfRule type="containsText" dxfId="1583" priority="30" operator="containsText" text="stage">
      <formula>NOT(ISERROR(SEARCH("stage",E15)))</formula>
    </cfRule>
  </conditionalFormatting>
  <conditionalFormatting sqref="E15:F15">
    <cfRule type="containsText" dxfId="1582" priority="28" operator="containsText" text="MFR">
      <formula>NOT(ISERROR(SEARCH("MFR",E15)))</formula>
    </cfRule>
  </conditionalFormatting>
  <conditionalFormatting sqref="E42">
    <cfRule type="containsText" dxfId="1581" priority="25" operator="containsText" text="MFR">
      <formula>NOT(ISERROR(SEARCH("MFR",E42)))</formula>
    </cfRule>
  </conditionalFormatting>
  <conditionalFormatting sqref="E42">
    <cfRule type="containsText" dxfId="1580" priority="26" operator="containsText" text="stage">
      <formula>NOT(ISERROR(SEARCH("stage",E42)))</formula>
    </cfRule>
    <cfRule type="containsText" dxfId="1579" priority="27" operator="containsText" text="stage">
      <formula>NOT(ISERROR(SEARCH("stage",E42)))</formula>
    </cfRule>
  </conditionalFormatting>
  <conditionalFormatting sqref="E33:F33">
    <cfRule type="containsText" dxfId="1578" priority="22" operator="containsText" text="MFR">
      <formula>NOT(ISERROR(SEARCH("MFR",E33)))</formula>
    </cfRule>
  </conditionalFormatting>
  <conditionalFormatting sqref="E33:F33">
    <cfRule type="containsText" dxfId="1577" priority="23" operator="containsText" text="stage">
      <formula>NOT(ISERROR(SEARCH("stage",E33)))</formula>
    </cfRule>
    <cfRule type="containsText" dxfId="1576" priority="24" operator="containsText" text="stage">
      <formula>NOT(ISERROR(SEARCH("stage",E33)))</formula>
    </cfRule>
  </conditionalFormatting>
  <conditionalFormatting sqref="E30:F30">
    <cfRule type="containsText" dxfId="1575" priority="19" operator="containsText" text="MFR">
      <formula>NOT(ISERROR(SEARCH("MFR",E30)))</formula>
    </cfRule>
  </conditionalFormatting>
  <conditionalFormatting sqref="E30:F30">
    <cfRule type="containsText" dxfId="1574" priority="20" operator="containsText" text="stage">
      <formula>NOT(ISERROR(SEARCH("stage",E30)))</formula>
    </cfRule>
    <cfRule type="containsText" dxfId="1573" priority="21" operator="containsText" text="stage">
      <formula>NOT(ISERROR(SEARCH("stage",E30)))</formula>
    </cfRule>
  </conditionalFormatting>
  <conditionalFormatting sqref="E38">
    <cfRule type="containsText" dxfId="1572" priority="17" operator="containsText" text="stage">
      <formula>NOT(ISERROR(SEARCH("stage",E38)))</formula>
    </cfRule>
    <cfRule type="containsText" dxfId="1571" priority="18" operator="containsText" text="stage">
      <formula>NOT(ISERROR(SEARCH("stage",E38)))</formula>
    </cfRule>
  </conditionalFormatting>
  <conditionalFormatting sqref="E38">
    <cfRule type="containsText" dxfId="1570" priority="16" operator="containsText" text="MFR">
      <formula>NOT(ISERROR(SEARCH("MFR",E38)))</formula>
    </cfRule>
  </conditionalFormatting>
  <conditionalFormatting sqref="E32:F32">
    <cfRule type="containsText" dxfId="1569" priority="14" operator="containsText" text="stage">
      <formula>NOT(ISERROR(SEARCH("stage",E32)))</formula>
    </cfRule>
    <cfRule type="containsText" dxfId="1568" priority="15" operator="containsText" text="stage">
      <formula>NOT(ISERROR(SEARCH("stage",E32)))</formula>
    </cfRule>
  </conditionalFormatting>
  <conditionalFormatting sqref="E32:F32">
    <cfRule type="containsText" dxfId="1567" priority="13" operator="containsText" text="MFR">
      <formula>NOT(ISERROR(SEARCH("MFR",E32)))</formula>
    </cfRule>
  </conditionalFormatting>
  <conditionalFormatting sqref="E41:F41">
    <cfRule type="containsText" dxfId="1566" priority="11" operator="containsText" text="stage">
      <formula>NOT(ISERROR(SEARCH("stage",E41)))</formula>
    </cfRule>
    <cfRule type="containsText" dxfId="1565" priority="12" operator="containsText" text="stage">
      <formula>NOT(ISERROR(SEARCH("stage",E41)))</formula>
    </cfRule>
  </conditionalFormatting>
  <conditionalFormatting sqref="E41:F41">
    <cfRule type="containsText" dxfId="1564" priority="10" operator="containsText" text="MFR">
      <formula>NOT(ISERROR(SEARCH("MFR",E41)))</formula>
    </cfRule>
  </conditionalFormatting>
  <conditionalFormatting sqref="E22:F22">
    <cfRule type="containsText" dxfId="1563" priority="8" operator="containsText" text="stage">
      <formula>NOT(ISERROR(SEARCH("stage",E22)))</formula>
    </cfRule>
    <cfRule type="containsText" dxfId="1562" priority="9" operator="containsText" text="stage">
      <formula>NOT(ISERROR(SEARCH("stage",E22)))</formula>
    </cfRule>
  </conditionalFormatting>
  <conditionalFormatting sqref="E22:F22">
    <cfRule type="containsText" dxfId="1561" priority="7" operator="containsText" text="MFR">
      <formula>NOT(ISERROR(SEARCH("MFR",E22)))</formula>
    </cfRule>
  </conditionalFormatting>
  <conditionalFormatting sqref="E27:F27">
    <cfRule type="containsText" dxfId="1560" priority="5" operator="containsText" text="stage">
      <formula>NOT(ISERROR(SEARCH("stage",E27)))</formula>
    </cfRule>
    <cfRule type="containsText" dxfId="1559" priority="6" operator="containsText" text="stage">
      <formula>NOT(ISERROR(SEARCH("stage",E27)))</formula>
    </cfRule>
  </conditionalFormatting>
  <conditionalFormatting sqref="E27:F27">
    <cfRule type="containsText" dxfId="1558" priority="4" operator="containsText" text="MFR">
      <formula>NOT(ISERROR(SEARCH("MFR",E27)))</formula>
    </cfRule>
  </conditionalFormatting>
  <conditionalFormatting sqref="E56:G56 A56">
    <cfRule type="containsText" dxfId="1557" priority="2" operator="containsText" text="stage">
      <formula>NOT(ISERROR(SEARCH("stage",A56)))</formula>
    </cfRule>
    <cfRule type="containsText" dxfId="1556" priority="3" operator="containsText" text="stage">
      <formula>NOT(ISERROR(SEARCH("stage",A56)))</formula>
    </cfRule>
  </conditionalFormatting>
  <conditionalFormatting sqref="E56:G56 A56">
    <cfRule type="containsText" dxfId="1555" priority="1" operator="containsText" text="MFR">
      <formula>NOT(ISERROR(SEARCH("MFR",A56)))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4°</vt:lpstr>
      <vt:lpstr>3°EA</vt:lpstr>
      <vt:lpstr>CAPA TP 1&amp;2</vt:lpstr>
      <vt:lpstr>CAP PE 1</vt:lpstr>
      <vt:lpstr>CAP PE2</vt:lpstr>
      <vt:lpstr>CAP PE 1 AN</vt:lpstr>
      <vt:lpstr>seconde vente</vt:lpstr>
      <vt:lpstr>seconde AP</vt:lpstr>
      <vt:lpstr>1ère TCV</vt:lpstr>
      <vt:lpstr>1ère AP</vt:lpstr>
      <vt:lpstr>Tale TCV</vt:lpstr>
      <vt:lpstr>Tale AP</vt:lpstr>
      <vt:lpstr>planning toutes classes</vt:lpstr>
      <vt:lpstr>planning internes</vt:lpstr>
      <vt:lpstr>dates rentrées</vt:lpstr>
      <vt:lpstr>services</vt:lpstr>
      <vt:lpstr>SERVICES2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Nelly</cp:lastModifiedBy>
  <cp:lastPrinted>2016-09-05T13:03:35Z</cp:lastPrinted>
  <dcterms:created xsi:type="dcterms:W3CDTF">2015-06-24T13:51:08Z</dcterms:created>
  <dcterms:modified xsi:type="dcterms:W3CDTF">2016-09-05T13:07:55Z</dcterms:modified>
</cp:coreProperties>
</file>